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ЭтаКнига" defaultThemeVersion="124226"/>
  <bookViews>
    <workbookView xWindow="240" yWindow="1725" windowWidth="14805" windowHeight="6390" tabRatio="944"/>
  </bookViews>
  <sheets>
    <sheet name="Монтажное оборудование FD_ППР" sheetId="19" r:id="rId1"/>
    <sheet name="Монтажное оборудование FD_гофра" sheetId="12" r:id="rId2"/>
    <sheet name="Лист1" sheetId="18" state="hidden" r:id="rId3"/>
  </sheets>
  <externalReferences>
    <externalReference r:id="rId4"/>
  </externalReferences>
  <definedNames>
    <definedName name="_xlnm._FilterDatabase" localSheetId="0" hidden="1">'Монтажное оборудование FD_ППР'!$A$12:$G$12</definedName>
  </definedNames>
  <calcPr calcId="145621" refMode="R1C1"/>
</workbook>
</file>

<file path=xl/calcChain.xml><?xml version="1.0" encoding="utf-8"?>
<calcChain xmlns="http://schemas.openxmlformats.org/spreadsheetml/2006/main">
  <c r="D3" i="12" l="1"/>
  <c r="G5" i="12"/>
  <c r="G1" i="19"/>
  <c r="D3" i="19"/>
  <c r="F5" i="19"/>
  <c r="G5" i="19"/>
  <c r="G14" i="19"/>
  <c r="G15" i="19"/>
  <c r="G16" i="19"/>
  <c r="G17" i="19"/>
  <c r="G18" i="19"/>
  <c r="G19" i="19"/>
  <c r="G20" i="19"/>
  <c r="G22" i="19"/>
  <c r="G23" i="19"/>
  <c r="G24" i="19"/>
  <c r="G25" i="19"/>
  <c r="G26" i="19"/>
  <c r="G27" i="19"/>
  <c r="G28" i="19"/>
  <c r="G29" i="19"/>
  <c r="G30" i="19"/>
  <c r="G31" i="19"/>
  <c r="G32" i="19"/>
  <c r="G33" i="19"/>
  <c r="G35" i="19"/>
  <c r="G36" i="19"/>
  <c r="G37" i="19"/>
  <c r="G38" i="19"/>
  <c r="G39" i="19"/>
  <c r="G40" i="19"/>
  <c r="G42" i="19"/>
  <c r="G43" i="19"/>
  <c r="G44" i="19"/>
  <c r="G45" i="19"/>
  <c r="G46" i="19"/>
  <c r="G47" i="19"/>
  <c r="G48" i="19"/>
  <c r="G49" i="19"/>
  <c r="G50" i="19"/>
  <c r="G51" i="19"/>
  <c r="G52" i="19"/>
  <c r="G53" i="19"/>
  <c r="G54" i="19"/>
  <c r="G55" i="19"/>
  <c r="G56" i="19"/>
  <c r="G57" i="19"/>
  <c r="G58" i="19"/>
  <c r="G59" i="19"/>
  <c r="G60" i="19"/>
  <c r="G61" i="19"/>
  <c r="G62" i="19"/>
  <c r="G63" i="19"/>
  <c r="G64" i="19"/>
  <c r="G65" i="19"/>
  <c r="G66" i="19"/>
  <c r="G67" i="19"/>
  <c r="G68" i="19"/>
  <c r="G69" i="19"/>
  <c r="G70" i="19"/>
  <c r="G71" i="19"/>
  <c r="G72" i="19"/>
  <c r="G73" i="19"/>
  <c r="G74" i="19"/>
  <c r="G75" i="19"/>
  <c r="G76" i="19"/>
  <c r="G48" i="12" l="1"/>
  <c r="G49" i="12"/>
  <c r="G50" i="12"/>
  <c r="G51" i="12"/>
  <c r="G52" i="12"/>
  <c r="G53" i="12"/>
  <c r="G54" i="12"/>
  <c r="G55" i="12"/>
  <c r="G43" i="12" l="1"/>
  <c r="G44" i="12"/>
  <c r="G45" i="12"/>
  <c r="G4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16" i="12"/>
</calcChain>
</file>

<file path=xl/sharedStrings.xml><?xml version="1.0" encoding="utf-8"?>
<sst xmlns="http://schemas.openxmlformats.org/spreadsheetml/2006/main" count="153" uniqueCount="114">
  <si>
    <t xml:space="preserve">Электро-сварочный аппарат
</t>
  </si>
  <si>
    <t xml:space="preserve">­
</t>
  </si>
  <si>
    <t xml:space="preserve">­
</t>
  </si>
  <si>
    <t>Монтаж трубы FD ARM</t>
  </si>
  <si>
    <t>1110/1000</t>
  </si>
  <si>
    <t>1325/1200</t>
  </si>
  <si>
    <t>1525/1400</t>
  </si>
  <si>
    <t>1640/1500</t>
  </si>
  <si>
    <t>1740/1600</t>
  </si>
  <si>
    <t>1960/1800</t>
  </si>
  <si>
    <t>2185/2000</t>
  </si>
  <si>
    <t>2385/2200</t>
  </si>
  <si>
    <t>2585/2400</t>
  </si>
  <si>
    <t>следующая страница</t>
  </si>
  <si>
    <t>www.fdplast.ru</t>
  </si>
  <si>
    <t>zavod@fdplast.ru</t>
  </si>
  <si>
    <t xml:space="preserve">ВНИМАНИЕ!        
Для расчета цены продукции со скидкой введите размер Вашей скидки
</t>
  </si>
  <si>
    <t xml:space="preserve">Сертификаты соответствия </t>
  </si>
  <si>
    <t>оборудование</t>
  </si>
  <si>
    <t xml:space="preserve">Фото
</t>
  </si>
  <si>
    <t xml:space="preserve">Название
</t>
  </si>
  <si>
    <t xml:space="preserve">Артикул
</t>
  </si>
  <si>
    <t xml:space="preserve">Электросварная муфта 
</t>
  </si>
  <si>
    <t xml:space="preserve">Муфта термоусадочная спаяная
</t>
  </si>
  <si>
    <t xml:space="preserve">Стяжная лента
</t>
  </si>
  <si>
    <t>Размеры трубы, мм</t>
  </si>
  <si>
    <t xml:space="preserve">­
</t>
  </si>
  <si>
    <t xml:space="preserve">5201
</t>
  </si>
  <si>
    <t xml:space="preserve">Газовая горелка 
газ: пропан
</t>
  </si>
  <si>
    <t xml:space="preserve">­
</t>
  </si>
  <si>
    <t xml:space="preserve">1961
</t>
  </si>
  <si>
    <t xml:space="preserve">5221
</t>
  </si>
  <si>
    <t xml:space="preserve">Стяжной ремень с лебедкой
</t>
  </si>
  <si>
    <t xml:space="preserve">
Лебедка 
5 тонн
</t>
  </si>
  <si>
    <t xml:space="preserve">5231
</t>
  </si>
  <si>
    <t>-</t>
  </si>
  <si>
    <t xml:space="preserve">Комплект для герметизации 
стыка труб FD SVT
</t>
  </si>
  <si>
    <t>ОБОРУДОВАНИЕ ДЛЯ МОНТАЖА СПИРАЛЬНОВИТЫХ ТРУБ FD SVT</t>
  </si>
  <si>
    <t>ОБОРУДОВАНИЕ ДЛЯ МОНТАЖА МНОГОСЛОЙНЫХ ТРУБ FD ARM</t>
  </si>
  <si>
    <r>
      <t xml:space="preserve">Цена (шт.), руб. с НДС
</t>
    </r>
    <r>
      <rPr>
        <b/>
        <sz val="11"/>
        <color rgb="FFFF0000"/>
        <rFont val="Arial"/>
        <family val="2"/>
        <charset val="204"/>
      </rPr>
      <t>БЕЗ СКИДКИ</t>
    </r>
  </si>
  <si>
    <r>
      <t xml:space="preserve">Цена (шт.), руб. с НДС
</t>
    </r>
    <r>
      <rPr>
        <b/>
        <sz val="11"/>
        <color rgb="FFFF0000"/>
        <rFont val="Arial"/>
        <family val="2"/>
        <charset val="204"/>
      </rPr>
      <t>СО СКИДКОЙ</t>
    </r>
  </si>
  <si>
    <t>Крепеж металлический 4"</t>
  </si>
  <si>
    <t>Крепеж металлический 3"</t>
  </si>
  <si>
    <t>Крепеж металлический 5/2"</t>
  </si>
  <si>
    <t>Крепеж металлический 2"</t>
  </si>
  <si>
    <t>Крепеж металлический 3/2"</t>
  </si>
  <si>
    <t>Крепеж металлический 5/4"</t>
  </si>
  <si>
    <t>Крепеж металлический 1"</t>
  </si>
  <si>
    <t>Крепеж металлический 3/4"</t>
  </si>
  <si>
    <t>Крепеж металлический 1/2"</t>
  </si>
  <si>
    <t>Зачистка Premium 75</t>
  </si>
  <si>
    <t>Зачистка Premium 50/63</t>
  </si>
  <si>
    <t>Зачистка Premium 32/40</t>
  </si>
  <si>
    <t>Зачистка Premium 20/25</t>
  </si>
  <si>
    <t>Зачистка под дрель 110</t>
  </si>
  <si>
    <t>Зачистка под дрель 90</t>
  </si>
  <si>
    <t>Зачистка под дрель 75</t>
  </si>
  <si>
    <t>Зачистка под дрель 63</t>
  </si>
  <si>
    <t>Зачистка под дрель 50</t>
  </si>
  <si>
    <t>Зачистка под дрель 40</t>
  </si>
  <si>
    <t>Зачистка под дрель 32</t>
  </si>
  <si>
    <t>Зачистка под дрель 25</t>
  </si>
  <si>
    <t>Зачистка под дрель 20</t>
  </si>
  <si>
    <t>Зачистка 90</t>
  </si>
  <si>
    <t>Зачистка 75</t>
  </si>
  <si>
    <t>Зачистка 50/63</t>
  </si>
  <si>
    <t>Зачистка 63</t>
  </si>
  <si>
    <t>Зачистка 50</t>
  </si>
  <si>
    <t>Зачистка 32/40</t>
  </si>
  <si>
    <t>Зачистка 20/25</t>
  </si>
  <si>
    <t>Фланец 110</t>
  </si>
  <si>
    <t>Фланец 90</t>
  </si>
  <si>
    <t>Фланец 75</t>
  </si>
  <si>
    <t>Фланец 63</t>
  </si>
  <si>
    <t>Фланец 50</t>
  </si>
  <si>
    <t>Фланец 40</t>
  </si>
  <si>
    <t>СОПУТСТВУЮЩЕЕ ОБОРУДОВАНИЕ</t>
  </si>
  <si>
    <t>Ножницы (резак) для PPR труб до 63 мм тип 2</t>
  </si>
  <si>
    <t>Ножницы (резак) для PPR труб до 63 мм тип 1</t>
  </si>
  <si>
    <t xml:space="preserve">Ножницы (резак) для PPR труб до 42 мм тип 6 </t>
  </si>
  <si>
    <t xml:space="preserve">Ножницы (резак) для PPR труб до 42 мм тип 5 </t>
  </si>
  <si>
    <t xml:space="preserve">Ножницы (резак) для PPR труб до 42 мм тип 3 </t>
  </si>
  <si>
    <t xml:space="preserve">Ножницы (резак) для PPR труб до 42 мм тип 1 </t>
  </si>
  <si>
    <t>НОЖНИЦЫ (РЕЗАКИ ДЛЯ PPRC ТРУБ)</t>
  </si>
  <si>
    <t xml:space="preserve">Насадка для сварки утолщенная 160 </t>
  </si>
  <si>
    <t xml:space="preserve">Насадка для сварки утолщенная 140 </t>
  </si>
  <si>
    <t xml:space="preserve">Насадка для сварки утолщенная 125 </t>
  </si>
  <si>
    <t xml:space="preserve">Насадка для сварки утолщенная 110 </t>
  </si>
  <si>
    <t xml:space="preserve">Насадка для сварки утолщенная 90 </t>
  </si>
  <si>
    <t xml:space="preserve">Насадка для сварки утолщенная 75 </t>
  </si>
  <si>
    <t>Насадка для сварки утолщенная 63</t>
  </si>
  <si>
    <t xml:space="preserve">Насадка для сварки утолщенная 50 </t>
  </si>
  <si>
    <t xml:space="preserve">Насадка для сварки утолщенная 40 </t>
  </si>
  <si>
    <t xml:space="preserve">Насадка для сварки утолщенная 32 </t>
  </si>
  <si>
    <t xml:space="preserve">Насадка для сварки утолщенная 25 </t>
  </si>
  <si>
    <t xml:space="preserve">Насадка для сварки утолщенная 20 </t>
  </si>
  <si>
    <t>НАСАДКИ ДЛЯ СВАРКИ</t>
  </si>
  <si>
    <t>Сварочный аппарат YMG 63-200 1800 Вт</t>
  </si>
  <si>
    <t xml:space="preserve">Сварочный аппарат КС 63-160 1800 Вт </t>
  </si>
  <si>
    <t xml:space="preserve">Сварочный аппарат YMF 160 1800 Вт </t>
  </si>
  <si>
    <t xml:space="preserve">Сварочный аппарат YMF 75-110 1800 Вт </t>
  </si>
  <si>
    <t xml:space="preserve">Сварочный аппарат YMF 20-63 2200 Вт </t>
  </si>
  <si>
    <t xml:space="preserve">Сварочный аппарат YMD 20-63 1600 Вт </t>
  </si>
  <si>
    <t>Сварочный аппарат YMD 20-32 1200 Вт</t>
  </si>
  <si>
    <t>МОНТАЖНОЕ ОБОРУДОВАНИЕ ДЛЯ СВАРКИ PPRC ТРУБ И ФИТИНГОВ</t>
  </si>
  <si>
    <r>
      <t xml:space="preserve">Цена с НДС, руб. 
</t>
    </r>
    <r>
      <rPr>
        <b/>
        <sz val="10"/>
        <color rgb="FFFF0000"/>
        <rFont val="Arial"/>
        <family val="2"/>
        <charset val="204"/>
      </rPr>
      <t>СО СКИДКОЙ</t>
    </r>
  </si>
  <si>
    <r>
      <t xml:space="preserve">Цена с НДС, руб. 
</t>
    </r>
    <r>
      <rPr>
        <b/>
        <sz val="10"/>
        <color rgb="FFFF0000"/>
        <rFont val="Arial"/>
        <family val="2"/>
        <charset val="204"/>
      </rPr>
      <t>БЕЗ СКИДКИ</t>
    </r>
  </si>
  <si>
    <r>
      <t>Объем, м</t>
    </r>
    <r>
      <rPr>
        <b/>
        <vertAlign val="superscript"/>
        <sz val="10"/>
        <rFont val="Arial"/>
        <family val="2"/>
        <charset val="204"/>
      </rPr>
      <t>3</t>
    </r>
  </si>
  <si>
    <t>Кол-во в
упаковке, шт</t>
  </si>
  <si>
    <t>Наименование</t>
  </si>
  <si>
    <t xml:space="preserve">Арт.
</t>
  </si>
  <si>
    <t>Фото</t>
  </si>
  <si>
    <t xml:space="preserve">  Прайс-лист на монтажное оборудование для труб и фитингов PPRC FD                                                                                                          </t>
  </si>
  <si>
    <t xml:space="preserve">Прайс-лист на монтажное оборудование для гофрированных труб FD, труб FD SVT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</si>
</sst>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&quot;р.&quot;"/>
    <numFmt numFmtId="165" formatCode="#,##0.00\ _₽"/>
    <numFmt numFmtId="166" formatCode="0.00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10"/>
      <color theme="10"/>
      <name val="Arial Cyr"/>
      <family val="2"/>
      <charset val="204"/>
    </font>
    <font>
      <sz val="10"/>
      <name val="Arial Cyr"/>
      <family val="2"/>
      <charset val="204"/>
    </font>
    <font>
      <sz val="11"/>
      <name val="Calibri"/>
      <family val="2"/>
      <charset val="204"/>
    </font>
    <font>
      <sz val="10"/>
      <name val="Arial"/>
      <family val="2"/>
      <charset val="204"/>
    </font>
    <font>
      <sz val="10"/>
      <color theme="3" tint="-0.249977111117893"/>
      <name val="Arial"/>
      <family val="2"/>
      <charset val="204"/>
    </font>
    <font>
      <b/>
      <sz val="22"/>
      <color theme="3" tint="-0.249977111117893"/>
      <name val="Arial"/>
      <family val="2"/>
      <charset val="204"/>
    </font>
    <font>
      <b/>
      <sz val="14"/>
      <color theme="3" tint="-0.249977111117893"/>
      <name val="Arial"/>
      <family val="2"/>
      <charset val="204"/>
    </font>
    <font>
      <b/>
      <sz val="16"/>
      <color theme="0"/>
      <name val="Arial"/>
      <family val="2"/>
      <charset val="204"/>
    </font>
    <font>
      <sz val="14"/>
      <name val="Arial"/>
      <family val="2"/>
      <charset val="204"/>
    </font>
    <font>
      <b/>
      <sz val="14"/>
      <color theme="0"/>
      <name val="Arial"/>
      <family val="2"/>
      <charset val="204"/>
    </font>
    <font>
      <sz val="10"/>
      <color theme="0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0"/>
      <name val="Arial"/>
      <family val="2"/>
      <charset val="204"/>
    </font>
    <font>
      <b/>
      <sz val="11"/>
      <color theme="0"/>
      <name val="Arial"/>
      <family val="2"/>
      <charset val="204"/>
    </font>
    <font>
      <b/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1"/>
      <name val="Arial"/>
      <family val="2"/>
      <charset val="204"/>
    </font>
    <font>
      <sz val="11"/>
      <color indexed="8"/>
      <name val="Arial"/>
      <family val="2"/>
      <charset val="204"/>
    </font>
    <font>
      <u/>
      <sz val="10"/>
      <color theme="0"/>
      <name val="Arial Cyr"/>
      <family val="2"/>
      <charset val="204"/>
    </font>
    <font>
      <b/>
      <sz val="11"/>
      <color rgb="FFFF0000"/>
      <name val="Arial"/>
      <family val="2"/>
      <charset val="204"/>
    </font>
    <font>
      <b/>
      <sz val="15"/>
      <color theme="0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name val="Arial Cyr"/>
      <charset val="204"/>
    </font>
    <font>
      <u/>
      <sz val="11"/>
      <color rgb="FF003466"/>
      <name val="Arial"/>
      <family val="2"/>
      <charset val="204"/>
    </font>
    <font>
      <sz val="11"/>
      <color rgb="FF003466"/>
      <name val="Calibri"/>
      <family val="2"/>
      <scheme val="minor"/>
    </font>
    <font>
      <sz val="11"/>
      <color rgb="FF003466"/>
      <name val="Arial"/>
      <family val="2"/>
      <charset val="204"/>
    </font>
    <font>
      <b/>
      <u/>
      <sz val="11"/>
      <color rgb="FF003466"/>
      <name val="Arial Cyr"/>
      <charset val="204"/>
    </font>
    <font>
      <u/>
      <sz val="11"/>
      <color rgb="FF003466"/>
      <name val="Arial Cyr"/>
      <family val="2"/>
      <charset val="204"/>
    </font>
    <font>
      <b/>
      <sz val="10"/>
      <color rgb="FFFF0000"/>
      <name val="Arial"/>
      <family val="2"/>
      <charset val="204"/>
    </font>
    <font>
      <b/>
      <vertAlign val="superscript"/>
      <sz val="10"/>
      <name val="Arial"/>
      <family val="2"/>
      <charset val="204"/>
    </font>
    <font>
      <b/>
      <sz val="10"/>
      <color theme="3" tint="-0.249977111117893"/>
      <name val="Arial"/>
      <family val="2"/>
      <charset val="204"/>
    </font>
    <font>
      <u/>
      <sz val="10"/>
      <color indexed="12"/>
      <name val="Arial Cyr"/>
      <family val="2"/>
      <charset val="204"/>
    </font>
    <font>
      <u/>
      <sz val="11"/>
      <color theme="3" tint="-0.499984740745262"/>
      <name val="Arial Cyr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003466"/>
        <bgColor indexed="64"/>
      </patternFill>
    </fill>
    <fill>
      <patternFill patternType="solid">
        <fgColor rgb="FFDADBE0"/>
        <bgColor indexed="64"/>
      </patternFill>
    </fill>
  </fills>
  <borders count="7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theme="3" tint="-0.499984740745262"/>
      </left>
      <right style="thin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medium">
        <color theme="3" tint="-0.499984740745262"/>
      </left>
      <right style="thin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3" tint="-0.249977111117893"/>
      </left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 style="thin">
        <color theme="3" tint="-0.249977111117893"/>
      </top>
      <bottom/>
      <diagonal/>
    </border>
    <border>
      <left style="thin">
        <color theme="3" tint="-0.249977111117893"/>
      </left>
      <right style="thin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 style="medium">
        <color theme="3" tint="-0.249977111117893"/>
      </top>
      <bottom style="thin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 style="thin">
        <color theme="3" tint="-0.249977111117893"/>
      </top>
      <bottom style="thin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/>
      <bottom style="thin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 style="thin">
        <color theme="3" tint="-0.249977111117893"/>
      </top>
      <bottom/>
      <diagonal/>
    </border>
    <border>
      <left style="thin">
        <color theme="3" tint="-0.249977111117893"/>
      </left>
      <right style="medium">
        <color indexed="64"/>
      </right>
      <top style="thin">
        <color theme="3" tint="-0.249977111117893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3" tint="-0.249977111117893"/>
      </right>
      <top style="medium">
        <color indexed="64"/>
      </top>
      <bottom style="thin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 style="medium">
        <color indexed="64"/>
      </top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 style="medium">
        <color indexed="64"/>
      </top>
      <bottom style="thin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 style="medium">
        <color indexed="64"/>
      </top>
      <bottom style="medium">
        <color indexed="64"/>
      </bottom>
      <diagonal/>
    </border>
    <border>
      <left style="thin">
        <color theme="3" tint="-0.249977111117893"/>
      </left>
      <right style="thin">
        <color theme="3" tint="-0.249977111117893"/>
      </right>
      <top style="medium">
        <color indexed="64"/>
      </top>
      <bottom style="medium">
        <color indexed="64"/>
      </bottom>
      <diagonal/>
    </border>
    <border>
      <left style="thin">
        <color theme="3" tint="-0.249977111117893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3" tint="-0.249977111117893"/>
      </right>
      <top style="thin">
        <color theme="3" tint="-0.249977111117893"/>
      </top>
      <bottom style="medium">
        <color indexed="64"/>
      </bottom>
      <diagonal/>
    </border>
    <border>
      <left style="thin">
        <color theme="3" tint="-0.249977111117893"/>
      </left>
      <right style="thin">
        <color theme="3" tint="-0.249977111117893"/>
      </right>
      <top style="thin">
        <color theme="3" tint="-0.249977111117893"/>
      </top>
      <bottom style="medium">
        <color indexed="64"/>
      </bottom>
      <diagonal/>
    </border>
    <border>
      <left style="thin">
        <color theme="3" tint="-0.249977111117893"/>
      </left>
      <right style="medium">
        <color indexed="64"/>
      </right>
      <top style="thin">
        <color theme="3" tint="-0.249977111117893"/>
      </top>
      <bottom style="medium">
        <color indexed="64"/>
      </bottom>
      <diagonal/>
    </border>
    <border>
      <left style="thin">
        <color theme="3" tint="-0.249977111117893"/>
      </left>
      <right style="medium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/>
      <bottom style="thin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 style="thin">
        <color theme="3" tint="-0.249977111117893"/>
      </top>
      <bottom/>
      <diagonal/>
    </border>
    <border>
      <left style="medium">
        <color theme="3" tint="-0.249977111117893"/>
      </left>
      <right style="thin">
        <color theme="3" tint="-0.249977111117893"/>
      </right>
      <top style="thin">
        <color theme="3" tint="-0.249977111117893"/>
      </top>
      <bottom/>
      <diagonal/>
    </border>
    <border>
      <left style="thin">
        <color theme="3" tint="-0.249977111117893"/>
      </left>
      <right style="medium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/>
      <bottom style="medium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/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/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 style="medium">
        <color indexed="64"/>
      </top>
      <bottom style="medium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 style="medium">
        <color indexed="64"/>
      </top>
      <bottom style="medium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 style="medium">
        <color indexed="64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 style="thin">
        <color theme="3" tint="-0.249977111117893"/>
      </left>
      <right style="thin">
        <color theme="3" tint="-0.249977111117893"/>
      </right>
      <top style="medium">
        <color theme="3" tint="-0.249977111117893"/>
      </top>
      <bottom/>
      <diagonal/>
    </border>
    <border>
      <left style="medium">
        <color theme="3" tint="-0.249977111117893"/>
      </left>
      <right style="thin">
        <color theme="3" tint="-0.249977111117893"/>
      </right>
      <top style="medium">
        <color theme="3" tint="-0.249977111117893"/>
      </top>
      <bottom/>
      <diagonal/>
    </border>
    <border>
      <left style="thin">
        <color theme="1" tint="0.499984740745262"/>
      </left>
      <right style="medium">
        <color indexed="64"/>
      </right>
      <top style="thin">
        <color theme="3" tint="-0.499984740745262"/>
      </top>
      <bottom style="medium">
        <color indexed="64"/>
      </bottom>
      <diagonal/>
    </border>
    <border>
      <left/>
      <right style="thin">
        <color theme="1" tint="0.499984740745262"/>
      </right>
      <top/>
      <bottom style="medium">
        <color indexed="64"/>
      </bottom>
      <diagonal/>
    </border>
    <border>
      <left style="thin">
        <color theme="1" tint="0.499984740745262"/>
      </left>
      <right style="medium">
        <color indexed="64"/>
      </right>
      <top style="medium">
        <color indexed="64"/>
      </top>
      <bottom style="thin">
        <color theme="3" tint="-0.499984740745262"/>
      </bottom>
      <diagonal/>
    </border>
    <border>
      <left/>
      <right style="thin">
        <color theme="1" tint="0.499984740745262"/>
      </right>
      <top style="medium">
        <color indexed="64"/>
      </top>
      <bottom/>
      <diagonal/>
    </border>
  </borders>
  <cellStyleXfs count="9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2" fillId="0" borderId="0"/>
    <xf numFmtId="0" fontId="1" fillId="0" borderId="0"/>
    <xf numFmtId="0" fontId="24" fillId="0" borderId="0"/>
    <xf numFmtId="0" fontId="25" fillId="0" borderId="0"/>
    <xf numFmtId="0" fontId="34" fillId="0" borderId="0" applyNumberFormat="0" applyFill="0" applyBorder="0" applyAlignment="0" applyProtection="0"/>
    <xf numFmtId="0" fontId="24" fillId="0" borderId="0"/>
  </cellStyleXfs>
  <cellXfs count="253">
    <xf numFmtId="0" fontId="0" fillId="0" borderId="0" xfId="0"/>
    <xf numFmtId="164" fontId="0" fillId="0" borderId="0" xfId="0" applyNumberFormat="1"/>
    <xf numFmtId="0" fontId="0" fillId="0" borderId="0" xfId="0" applyAlignment="1">
      <alignment wrapText="1"/>
    </xf>
    <xf numFmtId="0" fontId="5" fillId="0" borderId="0" xfId="2" applyFont="1" applyBorder="1" applyAlignment="1">
      <alignment horizontal="left" vertical="center"/>
    </xf>
    <xf numFmtId="0" fontId="0" fillId="0" borderId="0" xfId="0" applyBorder="1" applyAlignment="1">
      <alignment horizontal="left"/>
    </xf>
    <xf numFmtId="0" fontId="0" fillId="0" borderId="0" xfId="0" applyAlignment="1">
      <alignment horizontal="left"/>
    </xf>
    <xf numFmtId="0" fontId="6" fillId="0" borderId="0" xfId="0" applyFont="1"/>
    <xf numFmtId="0" fontId="13" fillId="0" borderId="0" xfId="0" applyFont="1" applyFill="1" applyBorder="1"/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/>
    </xf>
    <xf numFmtId="0" fontId="6" fillId="0" borderId="0" xfId="0" applyFont="1" applyFill="1"/>
    <xf numFmtId="165" fontId="18" fillId="0" borderId="21" xfId="0" applyNumberFormat="1" applyFont="1" applyFill="1" applyBorder="1" applyAlignment="1">
      <alignment horizontal="center" vertical="center" wrapText="1"/>
    </xf>
    <xf numFmtId="165" fontId="18" fillId="0" borderId="25" xfId="0" applyNumberFormat="1" applyFont="1" applyFill="1" applyBorder="1" applyAlignment="1">
      <alignment horizontal="center" vertical="center" wrapText="1"/>
    </xf>
    <xf numFmtId="165" fontId="18" fillId="0" borderId="3" xfId="0" applyNumberFormat="1" applyFont="1" applyBorder="1" applyAlignment="1">
      <alignment horizontal="center" vertical="center" wrapText="1"/>
    </xf>
    <xf numFmtId="0" fontId="20" fillId="0" borderId="46" xfId="0" applyFont="1" applyFill="1" applyBorder="1" applyAlignment="1">
      <alignment horizontal="center" vertical="center" wrapText="1"/>
    </xf>
    <xf numFmtId="165" fontId="18" fillId="0" borderId="46" xfId="0" applyNumberFormat="1" applyFont="1" applyFill="1" applyBorder="1" applyAlignment="1">
      <alignment horizontal="center" vertical="center" wrapText="1"/>
    </xf>
    <xf numFmtId="165" fontId="20" fillId="2" borderId="47" xfId="0" applyNumberFormat="1" applyFont="1" applyFill="1" applyBorder="1" applyAlignment="1">
      <alignment horizontal="center" vertical="center"/>
    </xf>
    <xf numFmtId="165" fontId="20" fillId="2" borderId="30" xfId="0" applyNumberFormat="1" applyFont="1" applyFill="1" applyBorder="1" applyAlignment="1">
      <alignment horizontal="center" vertical="center"/>
    </xf>
    <xf numFmtId="0" fontId="18" fillId="0" borderId="29" xfId="0" applyFont="1" applyBorder="1" applyAlignment="1"/>
    <xf numFmtId="0" fontId="18" fillId="0" borderId="33" xfId="0" applyFont="1" applyBorder="1" applyAlignment="1"/>
    <xf numFmtId="165" fontId="20" fillId="2" borderId="34" xfId="0" applyNumberFormat="1" applyFont="1" applyFill="1" applyBorder="1" applyAlignment="1">
      <alignment horizontal="center" vertical="center"/>
    </xf>
    <xf numFmtId="165" fontId="20" fillId="2" borderId="2" xfId="0" applyNumberFormat="1" applyFont="1" applyFill="1" applyBorder="1" applyAlignment="1">
      <alignment horizontal="center" vertical="center"/>
    </xf>
    <xf numFmtId="165" fontId="18" fillId="0" borderId="5" xfId="0" applyNumberFormat="1" applyFont="1" applyBorder="1" applyAlignment="1">
      <alignment horizontal="center" vertical="center" wrapText="1"/>
    </xf>
    <xf numFmtId="165" fontId="20" fillId="2" borderId="6" xfId="0" applyNumberFormat="1" applyFont="1" applyFill="1" applyBorder="1" applyAlignment="1">
      <alignment horizontal="center" vertical="center"/>
    </xf>
    <xf numFmtId="0" fontId="20" fillId="0" borderId="3" xfId="3" applyFont="1" applyFill="1" applyBorder="1" applyAlignment="1">
      <alignment horizontal="center" vertical="center"/>
    </xf>
    <xf numFmtId="0" fontId="20" fillId="0" borderId="5" xfId="3" applyFont="1" applyFill="1" applyBorder="1" applyAlignment="1">
      <alignment horizontal="center" vertical="center"/>
    </xf>
    <xf numFmtId="0" fontId="20" fillId="0" borderId="21" xfId="0" applyFont="1" applyFill="1" applyBorder="1" applyAlignment="1">
      <alignment horizontal="center" vertical="center" wrapText="1"/>
    </xf>
    <xf numFmtId="0" fontId="17" fillId="0" borderId="21" xfId="0" applyFont="1" applyBorder="1" applyAlignment="1">
      <alignment horizontal="center" wrapText="1"/>
    </xf>
    <xf numFmtId="0" fontId="17" fillId="0" borderId="25" xfId="0" applyFont="1" applyBorder="1" applyAlignment="1">
      <alignment horizontal="center" wrapText="1"/>
    </xf>
    <xf numFmtId="0" fontId="18" fillId="0" borderId="21" xfId="0" applyFont="1" applyBorder="1" applyAlignment="1">
      <alignment horizontal="center" wrapText="1"/>
    </xf>
    <xf numFmtId="0" fontId="18" fillId="0" borderId="25" xfId="0" applyFont="1" applyBorder="1" applyAlignment="1">
      <alignment horizontal="center" wrapText="1"/>
    </xf>
    <xf numFmtId="14" fontId="14" fillId="4" borderId="10" xfId="0" applyNumberFormat="1" applyFont="1" applyFill="1" applyBorder="1" applyAlignment="1">
      <alignment horizontal="left" wrapText="1"/>
    </xf>
    <xf numFmtId="0" fontId="9" fillId="4" borderId="0" xfId="0" applyFont="1" applyFill="1" applyBorder="1" applyAlignment="1">
      <alignment horizontal="center" vertical="center"/>
    </xf>
    <xf numFmtId="0" fontId="9" fillId="4" borderId="0" xfId="0" applyFont="1" applyFill="1" applyBorder="1" applyAlignment="1">
      <alignment horizontal="center"/>
    </xf>
    <xf numFmtId="0" fontId="9" fillId="4" borderId="8" xfId="0" applyFont="1" applyFill="1" applyBorder="1" applyAlignment="1">
      <alignment horizontal="center"/>
    </xf>
    <xf numFmtId="0" fontId="6" fillId="4" borderId="0" xfId="0" applyFont="1" applyFill="1" applyAlignment="1">
      <alignment vertical="center" wrapText="1"/>
    </xf>
    <xf numFmtId="0" fontId="9" fillId="4" borderId="0" xfId="0" applyFont="1" applyFill="1" applyAlignment="1">
      <alignment horizontal="center" vertical="center" wrapText="1"/>
    </xf>
    <xf numFmtId="0" fontId="21" fillId="4" borderId="0" xfId="1" applyFont="1" applyFill="1" applyBorder="1" applyAlignment="1" applyProtection="1">
      <alignment horizontal="center" wrapText="1"/>
    </xf>
    <xf numFmtId="0" fontId="12" fillId="4" borderId="0" xfId="1" applyFont="1" applyFill="1" applyBorder="1" applyAlignment="1" applyProtection="1">
      <alignment horizontal="left" vertical="center"/>
    </xf>
    <xf numFmtId="0" fontId="7" fillId="4" borderId="11" xfId="0" applyFont="1" applyFill="1" applyBorder="1"/>
    <xf numFmtId="0" fontId="13" fillId="4" borderId="11" xfId="0" applyFont="1" applyFill="1" applyBorder="1"/>
    <xf numFmtId="0" fontId="12" fillId="4" borderId="0" xfId="0" applyFont="1" applyFill="1" applyAlignment="1">
      <alignment horizontal="left" vertical="center"/>
    </xf>
    <xf numFmtId="0" fontId="6" fillId="4" borderId="0" xfId="0" applyFont="1" applyFill="1"/>
    <xf numFmtId="0" fontId="15" fillId="5" borderId="14" xfId="0" applyFont="1" applyFill="1" applyBorder="1" applyAlignment="1">
      <alignment horizontal="center"/>
    </xf>
    <xf numFmtId="0" fontId="15" fillId="5" borderId="17" xfId="0" applyFont="1" applyFill="1" applyBorder="1" applyAlignment="1" applyProtection="1">
      <alignment horizontal="center"/>
      <protection locked="0"/>
    </xf>
    <xf numFmtId="0" fontId="26" fillId="0" borderId="0" xfId="1" applyFont="1" applyAlignment="1" applyProtection="1">
      <alignment horizontal="left" wrapText="1"/>
    </xf>
    <xf numFmtId="0" fontId="27" fillId="0" borderId="0" xfId="0" applyFont="1"/>
    <xf numFmtId="0" fontId="23" fillId="4" borderId="0" xfId="1" applyFont="1" applyFill="1" applyBorder="1" applyAlignment="1" applyProtection="1">
      <alignment horizontal="left" vertical="center"/>
    </xf>
    <xf numFmtId="0" fontId="28" fillId="0" borderId="0" xfId="0" applyFont="1"/>
    <xf numFmtId="0" fontId="27" fillId="0" borderId="0" xfId="0" applyFont="1" applyAlignment="1">
      <alignment wrapText="1"/>
    </xf>
    <xf numFmtId="0" fontId="29" fillId="0" borderId="0" xfId="1" applyFont="1" applyAlignment="1" applyProtection="1"/>
    <xf numFmtId="0" fontId="28" fillId="0" borderId="0" xfId="0" applyFont="1" applyFill="1"/>
    <xf numFmtId="0" fontId="30" fillId="0" borderId="0" xfId="1" applyFont="1" applyAlignment="1" applyProtection="1">
      <alignment horizontal="left"/>
    </xf>
    <xf numFmtId="0" fontId="6" fillId="0" borderId="0" xfId="2" applyFont="1"/>
    <xf numFmtId="4" fontId="6" fillId="0" borderId="0" xfId="2" applyNumberFormat="1" applyFont="1" applyAlignment="1">
      <alignment horizontal="center" vertical="center"/>
    </xf>
    <xf numFmtId="0" fontId="6" fillId="0" borderId="0" xfId="2" applyFont="1" applyAlignment="1">
      <alignment horizontal="center" vertical="center"/>
    </xf>
    <xf numFmtId="0" fontId="6" fillId="0" borderId="0" xfId="2" applyFont="1" applyAlignment="1">
      <alignment vertical="center" wrapText="1"/>
    </xf>
    <xf numFmtId="2" fontId="6" fillId="0" borderId="0" xfId="2" applyNumberFormat="1" applyFont="1"/>
    <xf numFmtId="4" fontId="6" fillId="0" borderId="54" xfId="2" applyNumberFormat="1" applyFont="1" applyFill="1" applyBorder="1" applyAlignment="1">
      <alignment horizontal="right" vertical="center"/>
    </xf>
    <xf numFmtId="4" fontId="6" fillId="0" borderId="23" xfId="2" applyNumberFormat="1" applyFont="1" applyFill="1" applyBorder="1" applyAlignment="1">
      <alignment horizontal="right" vertical="center"/>
    </xf>
    <xf numFmtId="166" fontId="6" fillId="2" borderId="23" xfId="2" applyNumberFormat="1" applyFont="1" applyFill="1" applyBorder="1" applyAlignment="1">
      <alignment horizontal="right" vertical="center"/>
    </xf>
    <xf numFmtId="0" fontId="6" fillId="2" borderId="23" xfId="2" applyNumberFormat="1" applyFont="1" applyFill="1" applyBorder="1" applyAlignment="1">
      <alignment horizontal="right" vertical="center"/>
    </xf>
    <xf numFmtId="0" fontId="6" fillId="2" borderId="23" xfId="2" applyFont="1" applyFill="1" applyBorder="1" applyAlignment="1">
      <alignment horizontal="left" vertical="center" wrapText="1"/>
    </xf>
    <xf numFmtId="0" fontId="6" fillId="0" borderId="23" xfId="2" applyFont="1" applyFill="1" applyBorder="1" applyAlignment="1">
      <alignment horizontal="center"/>
    </xf>
    <xf numFmtId="4" fontId="6" fillId="0" borderId="56" xfId="2" applyNumberFormat="1" applyFont="1" applyFill="1" applyBorder="1" applyAlignment="1">
      <alignment horizontal="right" vertical="center"/>
    </xf>
    <xf numFmtId="4" fontId="6" fillId="0" borderId="21" xfId="2" applyNumberFormat="1" applyFont="1" applyFill="1" applyBorder="1" applyAlignment="1">
      <alignment horizontal="right" vertical="center"/>
    </xf>
    <xf numFmtId="166" fontId="6" fillId="2" borderId="21" xfId="2" applyNumberFormat="1" applyFont="1" applyFill="1" applyBorder="1" applyAlignment="1">
      <alignment horizontal="right" vertical="center"/>
    </xf>
    <xf numFmtId="0" fontId="6" fillId="2" borderId="21" xfId="2" applyNumberFormat="1" applyFont="1" applyFill="1" applyBorder="1" applyAlignment="1">
      <alignment horizontal="right" vertical="center"/>
    </xf>
    <xf numFmtId="0" fontId="6" fillId="2" borderId="21" xfId="2" applyFont="1" applyFill="1" applyBorder="1" applyAlignment="1">
      <alignment horizontal="left" vertical="center" wrapText="1"/>
    </xf>
    <xf numFmtId="0" fontId="6" fillId="0" borderId="21" xfId="2" applyFont="1" applyFill="1" applyBorder="1" applyAlignment="1">
      <alignment horizontal="center"/>
    </xf>
    <xf numFmtId="4" fontId="6" fillId="0" borderId="58" xfId="2" applyNumberFormat="1" applyFont="1" applyFill="1" applyBorder="1" applyAlignment="1">
      <alignment horizontal="right" vertical="center"/>
    </xf>
    <xf numFmtId="4" fontId="6" fillId="0" borderId="24" xfId="2" applyNumberFormat="1" applyFont="1" applyFill="1" applyBorder="1" applyAlignment="1">
      <alignment horizontal="right" vertical="center"/>
    </xf>
    <xf numFmtId="166" fontId="6" fillId="2" borderId="24" xfId="2" applyNumberFormat="1" applyFont="1" applyFill="1" applyBorder="1" applyAlignment="1">
      <alignment horizontal="right" vertical="center"/>
    </xf>
    <xf numFmtId="0" fontId="6" fillId="2" borderId="24" xfId="2" applyNumberFormat="1" applyFont="1" applyFill="1" applyBorder="1" applyAlignment="1">
      <alignment horizontal="right" vertical="center"/>
    </xf>
    <xf numFmtId="0" fontId="6" fillId="2" borderId="24" xfId="2" applyFont="1" applyFill="1" applyBorder="1" applyAlignment="1">
      <alignment horizontal="left" vertical="center" wrapText="1"/>
    </xf>
    <xf numFmtId="0" fontId="6" fillId="0" borderId="24" xfId="2" applyFont="1" applyFill="1" applyBorder="1" applyAlignment="1">
      <alignment horizontal="center"/>
    </xf>
    <xf numFmtId="166" fontId="6" fillId="0" borderId="23" xfId="2" applyNumberFormat="1" applyFont="1" applyFill="1" applyBorder="1" applyAlignment="1">
      <alignment horizontal="right" vertical="center"/>
    </xf>
    <xf numFmtId="0" fontId="6" fillId="0" borderId="23" xfId="2" applyNumberFormat="1" applyFont="1" applyFill="1" applyBorder="1" applyAlignment="1">
      <alignment horizontal="right" vertical="center"/>
    </xf>
    <xf numFmtId="0" fontId="6" fillId="0" borderId="23" xfId="2" applyFont="1" applyFill="1" applyBorder="1" applyAlignment="1">
      <alignment horizontal="left" vertical="center" wrapText="1"/>
    </xf>
    <xf numFmtId="4" fontId="6" fillId="0" borderId="60" xfId="2" applyNumberFormat="1" applyFont="1" applyFill="1" applyBorder="1" applyAlignment="1">
      <alignment horizontal="right" vertical="center"/>
    </xf>
    <xf numFmtId="4" fontId="6" fillId="0" borderId="22" xfId="2" applyNumberFormat="1" applyFont="1" applyFill="1" applyBorder="1" applyAlignment="1">
      <alignment horizontal="right" vertical="center"/>
    </xf>
    <xf numFmtId="166" fontId="6" fillId="2" borderId="22" xfId="2" applyNumberFormat="1" applyFont="1" applyFill="1" applyBorder="1" applyAlignment="1">
      <alignment horizontal="right" vertical="center"/>
    </xf>
    <xf numFmtId="0" fontId="6" fillId="2" borderId="22" xfId="2" applyNumberFormat="1" applyFont="1" applyFill="1" applyBorder="1" applyAlignment="1">
      <alignment horizontal="right" vertical="center"/>
    </xf>
    <xf numFmtId="0" fontId="6" fillId="2" borderId="22" xfId="2" applyFont="1" applyFill="1" applyBorder="1" applyAlignment="1">
      <alignment horizontal="left" vertical="center" wrapText="1"/>
    </xf>
    <xf numFmtId="0" fontId="6" fillId="0" borderId="22" xfId="2" applyFont="1" applyFill="1" applyBorder="1" applyAlignment="1">
      <alignment horizontal="center"/>
    </xf>
    <xf numFmtId="2" fontId="6" fillId="0" borderId="0" xfId="2" applyNumberFormat="1" applyFont="1" applyFill="1"/>
    <xf numFmtId="4" fontId="6" fillId="0" borderId="62" xfId="2" applyNumberFormat="1" applyFont="1" applyFill="1" applyBorder="1" applyAlignment="1">
      <alignment horizontal="right" vertical="center"/>
    </xf>
    <xf numFmtId="4" fontId="6" fillId="0" borderId="25" xfId="2" applyNumberFormat="1" applyFont="1" applyFill="1" applyBorder="1" applyAlignment="1">
      <alignment horizontal="right" vertical="center"/>
    </xf>
    <xf numFmtId="166" fontId="6" fillId="2" borderId="25" xfId="2" applyNumberFormat="1" applyFont="1" applyFill="1" applyBorder="1" applyAlignment="1">
      <alignment horizontal="right" vertical="center"/>
    </xf>
    <xf numFmtId="0" fontId="6" fillId="2" borderId="25" xfId="2" applyNumberFormat="1" applyFont="1" applyFill="1" applyBorder="1" applyAlignment="1">
      <alignment horizontal="right" vertical="center"/>
    </xf>
    <xf numFmtId="0" fontId="6" fillId="2" borderId="25" xfId="2" applyFont="1" applyFill="1" applyBorder="1" applyAlignment="1">
      <alignment horizontal="left" vertical="center" wrapText="1"/>
    </xf>
    <xf numFmtId="0" fontId="6" fillId="0" borderId="25" xfId="2" applyFont="1" applyFill="1" applyBorder="1" applyAlignment="1">
      <alignment horizontal="center"/>
    </xf>
    <xf numFmtId="166" fontId="6" fillId="0" borderId="21" xfId="2" applyNumberFormat="1" applyFont="1" applyFill="1" applyBorder="1" applyAlignment="1">
      <alignment horizontal="right" vertical="center"/>
    </xf>
    <xf numFmtId="0" fontId="6" fillId="0" borderId="21" xfId="2" applyNumberFormat="1" applyFont="1" applyFill="1" applyBorder="1" applyAlignment="1">
      <alignment horizontal="right" vertical="center"/>
    </xf>
    <xf numFmtId="0" fontId="6" fillId="0" borderId="21" xfId="2" applyFont="1" applyFill="1" applyBorder="1" applyAlignment="1">
      <alignment horizontal="left" vertical="center" wrapText="1"/>
    </xf>
    <xf numFmtId="4" fontId="6" fillId="0" borderId="22" xfId="2" applyNumberFormat="1" applyFont="1" applyBorder="1" applyAlignment="1">
      <alignment horizontal="right" vertical="center"/>
    </xf>
    <xf numFmtId="2" fontId="6" fillId="0" borderId="0" xfId="2" applyNumberFormat="1" applyFont="1" applyAlignment="1">
      <alignment vertical="center"/>
    </xf>
    <xf numFmtId="4" fontId="6" fillId="0" borderId="23" xfId="2" applyNumberFormat="1" applyFont="1" applyFill="1" applyBorder="1" applyAlignment="1">
      <alignment vertical="center"/>
    </xf>
    <xf numFmtId="166" fontId="6" fillId="0" borderId="23" xfId="2" applyNumberFormat="1" applyFont="1" applyBorder="1" applyAlignment="1">
      <alignment horizontal="right" vertical="center"/>
    </xf>
    <xf numFmtId="0" fontId="6" fillId="0" borderId="23" xfId="2" applyFont="1" applyBorder="1" applyAlignment="1">
      <alignment horizontal="right" vertical="center"/>
    </xf>
    <xf numFmtId="0" fontId="6" fillId="0" borderId="23" xfId="2" applyFont="1" applyBorder="1" applyAlignment="1">
      <alignment vertical="center" wrapText="1"/>
    </xf>
    <xf numFmtId="0" fontId="6" fillId="0" borderId="23" xfId="2" applyFont="1" applyFill="1" applyBorder="1" applyAlignment="1">
      <alignment horizontal="center" vertical="center"/>
    </xf>
    <xf numFmtId="0" fontId="6" fillId="0" borderId="55" xfId="2" applyFont="1" applyBorder="1"/>
    <xf numFmtId="4" fontId="6" fillId="0" borderId="21" xfId="2" applyNumberFormat="1" applyFont="1" applyFill="1" applyBorder="1" applyAlignment="1">
      <alignment vertical="center"/>
    </xf>
    <xf numFmtId="166" fontId="6" fillId="0" borderId="21" xfId="2" applyNumberFormat="1" applyFont="1" applyBorder="1" applyAlignment="1">
      <alignment horizontal="right" vertical="center"/>
    </xf>
    <xf numFmtId="0" fontId="6" fillId="0" borderId="21" xfId="2" applyFont="1" applyBorder="1" applyAlignment="1">
      <alignment horizontal="right" vertical="center"/>
    </xf>
    <xf numFmtId="0" fontId="6" fillId="0" borderId="21" xfId="2" applyFont="1" applyBorder="1" applyAlignment="1">
      <alignment vertical="center" wrapText="1"/>
    </xf>
    <xf numFmtId="0" fontId="6" fillId="0" borderId="21" xfId="2" applyFont="1" applyFill="1" applyBorder="1" applyAlignment="1">
      <alignment horizontal="center" vertical="center"/>
    </xf>
    <xf numFmtId="0" fontId="6" fillId="0" borderId="57" xfId="2" applyFont="1" applyBorder="1"/>
    <xf numFmtId="0" fontId="6" fillId="0" borderId="21" xfId="2" applyFont="1" applyFill="1" applyBorder="1" applyAlignment="1">
      <alignment horizontal="right" vertical="center"/>
    </xf>
    <xf numFmtId="0" fontId="6" fillId="0" borderId="21" xfId="2" applyFont="1" applyFill="1" applyBorder="1" applyAlignment="1">
      <alignment vertical="center" wrapText="1"/>
    </xf>
    <xf numFmtId="4" fontId="6" fillId="0" borderId="22" xfId="2" applyNumberFormat="1" applyFont="1" applyFill="1" applyBorder="1" applyAlignment="1">
      <alignment vertical="center"/>
    </xf>
    <xf numFmtId="166" fontId="6" fillId="0" borderId="22" xfId="2" applyNumberFormat="1" applyFont="1" applyFill="1" applyBorder="1" applyAlignment="1">
      <alignment horizontal="right" vertical="center"/>
    </xf>
    <xf numFmtId="0" fontId="6" fillId="0" borderId="22" xfId="2" applyFont="1" applyFill="1" applyBorder="1" applyAlignment="1">
      <alignment horizontal="right" vertical="center"/>
    </xf>
    <xf numFmtId="0" fontId="6" fillId="0" borderId="22" xfId="2" applyFont="1" applyFill="1" applyBorder="1" applyAlignment="1">
      <alignment vertical="center" wrapText="1"/>
    </xf>
    <xf numFmtId="0" fontId="6" fillId="0" borderId="22" xfId="2" applyFont="1" applyFill="1" applyBorder="1" applyAlignment="1">
      <alignment horizontal="center" vertical="center"/>
    </xf>
    <xf numFmtId="0" fontId="6" fillId="0" borderId="61" xfId="2" applyFont="1" applyBorder="1"/>
    <xf numFmtId="0" fontId="6" fillId="0" borderId="25" xfId="2" applyFont="1" applyFill="1" applyBorder="1" applyAlignment="1">
      <alignment horizontal="center" vertical="center"/>
    </xf>
    <xf numFmtId="4" fontId="6" fillId="0" borderId="24" xfId="2" applyNumberFormat="1" applyFont="1" applyFill="1" applyBorder="1" applyAlignment="1">
      <alignment vertical="center"/>
    </xf>
    <xf numFmtId="166" fontId="6" fillId="0" borderId="24" xfId="2" applyNumberFormat="1" applyFont="1" applyFill="1" applyBorder="1" applyAlignment="1">
      <alignment horizontal="right" vertical="center"/>
    </xf>
    <xf numFmtId="0" fontId="6" fillId="0" borderId="24" xfId="2" applyNumberFormat="1" applyFont="1" applyFill="1" applyBorder="1" applyAlignment="1">
      <alignment horizontal="right" vertical="center"/>
    </xf>
    <xf numFmtId="0" fontId="6" fillId="0" borderId="24" xfId="2" applyFont="1" applyFill="1" applyBorder="1" applyAlignment="1">
      <alignment horizontal="left" vertical="center" wrapText="1"/>
    </xf>
    <xf numFmtId="0" fontId="6" fillId="0" borderId="24" xfId="2" applyFont="1" applyFill="1" applyBorder="1" applyAlignment="1">
      <alignment horizontal="center" vertical="center"/>
    </xf>
    <xf numFmtId="4" fontId="6" fillId="0" borderId="53" xfId="2" applyNumberFormat="1" applyFont="1" applyFill="1" applyBorder="1" applyAlignment="1">
      <alignment horizontal="right" vertical="center"/>
    </xf>
    <xf numFmtId="4" fontId="6" fillId="0" borderId="52" xfId="2" applyNumberFormat="1" applyFont="1" applyFill="1" applyBorder="1" applyAlignment="1">
      <alignment vertical="center"/>
    </xf>
    <xf numFmtId="166" fontId="6" fillId="0" borderId="52" xfId="2" applyNumberFormat="1" applyFont="1" applyFill="1" applyBorder="1" applyAlignment="1">
      <alignment horizontal="right" vertical="center"/>
    </xf>
    <xf numFmtId="0" fontId="6" fillId="0" borderId="52" xfId="2" applyNumberFormat="1" applyFont="1" applyFill="1" applyBorder="1" applyAlignment="1">
      <alignment horizontal="right" vertical="center"/>
    </xf>
    <xf numFmtId="0" fontId="6" fillId="0" borderId="52" xfId="2" applyFont="1" applyFill="1" applyBorder="1" applyAlignment="1">
      <alignment horizontal="left" vertical="center" wrapText="1"/>
    </xf>
    <xf numFmtId="0" fontId="6" fillId="0" borderId="52" xfId="2" applyFont="1" applyFill="1" applyBorder="1" applyAlignment="1">
      <alignment horizontal="center" vertical="center"/>
    </xf>
    <xf numFmtId="4" fontId="6" fillId="0" borderId="32" xfId="2" applyNumberFormat="1" applyFont="1" applyFill="1" applyBorder="1" applyAlignment="1">
      <alignment horizontal="right" vertical="center"/>
    </xf>
    <xf numFmtId="4" fontId="6" fillId="0" borderId="2" xfId="2" applyNumberFormat="1" applyFont="1" applyFill="1" applyBorder="1" applyAlignment="1">
      <alignment horizontal="right" vertical="center"/>
    </xf>
    <xf numFmtId="4" fontId="6" fillId="0" borderId="3" xfId="2" applyNumberFormat="1" applyFont="1" applyFill="1" applyBorder="1" applyAlignment="1">
      <alignment vertical="center"/>
    </xf>
    <xf numFmtId="166" fontId="6" fillId="0" borderId="3" xfId="2" applyNumberFormat="1" applyFont="1" applyFill="1" applyBorder="1" applyAlignment="1">
      <alignment horizontal="right" vertical="center"/>
    </xf>
    <xf numFmtId="0" fontId="6" fillId="0" borderId="3" xfId="2" applyNumberFormat="1" applyFont="1" applyFill="1" applyBorder="1" applyAlignment="1">
      <alignment horizontal="right" vertical="center"/>
    </xf>
    <xf numFmtId="0" fontId="6" fillId="0" borderId="3" xfId="2" applyFont="1" applyFill="1" applyBorder="1" applyAlignment="1">
      <alignment horizontal="left" vertical="center" wrapText="1"/>
    </xf>
    <xf numFmtId="0" fontId="6" fillId="0" borderId="3" xfId="2" applyFont="1" applyFill="1" applyBorder="1" applyAlignment="1">
      <alignment horizontal="center" vertical="center"/>
    </xf>
    <xf numFmtId="0" fontId="6" fillId="2" borderId="1" xfId="2" applyFont="1" applyFill="1" applyBorder="1" applyAlignment="1">
      <alignment horizontal="center"/>
    </xf>
    <xf numFmtId="0" fontId="6" fillId="2" borderId="3" xfId="2" applyFont="1" applyFill="1" applyBorder="1" applyAlignment="1">
      <alignment horizontal="center" vertical="center"/>
    </xf>
    <xf numFmtId="4" fontId="6" fillId="0" borderId="34" xfId="2" applyNumberFormat="1" applyFont="1" applyFill="1" applyBorder="1" applyAlignment="1">
      <alignment horizontal="right" vertical="center"/>
    </xf>
    <xf numFmtId="4" fontId="6" fillId="0" borderId="25" xfId="2" applyNumberFormat="1" applyFont="1" applyFill="1" applyBorder="1" applyAlignment="1">
      <alignment vertical="center"/>
    </xf>
    <xf numFmtId="166" fontId="6" fillId="0" borderId="25" xfId="2" applyNumberFormat="1" applyFont="1" applyFill="1" applyBorder="1" applyAlignment="1">
      <alignment horizontal="right" vertical="center"/>
    </xf>
    <xf numFmtId="0" fontId="6" fillId="0" borderId="25" xfId="2" applyNumberFormat="1" applyFont="1" applyFill="1" applyBorder="1" applyAlignment="1">
      <alignment horizontal="right" vertical="center"/>
    </xf>
    <xf numFmtId="0" fontId="6" fillId="0" borderId="25" xfId="2" applyFont="1" applyFill="1" applyBorder="1" applyAlignment="1">
      <alignment horizontal="left" vertical="center" wrapText="1"/>
    </xf>
    <xf numFmtId="0" fontId="6" fillId="2" borderId="33" xfId="2" applyFont="1" applyFill="1" applyBorder="1" applyAlignment="1">
      <alignment horizontal="center"/>
    </xf>
    <xf numFmtId="4" fontId="6" fillId="0" borderId="30" xfId="2" applyNumberFormat="1" applyFont="1" applyFill="1" applyBorder="1" applyAlignment="1">
      <alignment horizontal="right" vertical="center"/>
    </xf>
    <xf numFmtId="0" fontId="6" fillId="2" borderId="29" xfId="2" applyFont="1" applyFill="1" applyBorder="1" applyAlignment="1">
      <alignment horizontal="center"/>
    </xf>
    <xf numFmtId="4" fontId="6" fillId="0" borderId="28" xfId="2" applyNumberFormat="1" applyFont="1" applyFill="1" applyBorder="1" applyAlignment="1">
      <alignment horizontal="right" vertical="center"/>
    </xf>
    <xf numFmtId="0" fontId="6" fillId="0" borderId="22" xfId="2" applyNumberFormat="1" applyFont="1" applyFill="1" applyBorder="1" applyAlignment="1">
      <alignment horizontal="right" vertical="center"/>
    </xf>
    <xf numFmtId="0" fontId="6" fillId="0" borderId="22" xfId="2" applyFont="1" applyFill="1" applyBorder="1" applyAlignment="1">
      <alignment horizontal="left" vertical="center" wrapText="1"/>
    </xf>
    <xf numFmtId="0" fontId="6" fillId="2" borderId="27" xfId="2" applyFont="1" applyFill="1" applyBorder="1" applyAlignment="1">
      <alignment horizontal="center"/>
    </xf>
    <xf numFmtId="4" fontId="15" fillId="2" borderId="72" xfId="2" applyNumberFormat="1" applyFont="1" applyFill="1" applyBorder="1" applyAlignment="1">
      <alignment horizontal="center" vertical="center" wrapText="1"/>
    </xf>
    <xf numFmtId="4" fontId="15" fillId="2" borderId="73" xfId="2" applyNumberFormat="1" applyFont="1" applyFill="1" applyBorder="1" applyAlignment="1">
      <alignment horizontal="center" vertical="center" wrapText="1"/>
    </xf>
    <xf numFmtId="0" fontId="15" fillId="2" borderId="73" xfId="2" applyFont="1" applyFill="1" applyBorder="1" applyAlignment="1">
      <alignment horizontal="center" vertical="center" wrapText="1"/>
    </xf>
    <xf numFmtId="49" fontId="15" fillId="2" borderId="73" xfId="2" applyNumberFormat="1" applyFont="1" applyFill="1" applyBorder="1" applyAlignment="1">
      <alignment horizontal="center" vertical="center" wrapText="1"/>
    </xf>
    <xf numFmtId="0" fontId="15" fillId="0" borderId="73" xfId="2" applyFont="1" applyFill="1" applyBorder="1" applyAlignment="1">
      <alignment horizontal="center" vertical="center" wrapText="1"/>
    </xf>
    <xf numFmtId="0" fontId="15" fillId="2" borderId="74" xfId="2" applyFont="1" applyFill="1" applyBorder="1" applyAlignment="1">
      <alignment horizontal="center" vertical="center"/>
    </xf>
    <xf numFmtId="0" fontId="9" fillId="0" borderId="0" xfId="2" applyFont="1" applyFill="1" applyBorder="1" applyAlignment="1">
      <alignment horizontal="center"/>
    </xf>
    <xf numFmtId="4" fontId="6" fillId="0" borderId="0" xfId="2" applyNumberFormat="1" applyFont="1" applyFill="1" applyBorder="1" applyAlignment="1">
      <alignment horizontal="center" vertical="center"/>
    </xf>
    <xf numFmtId="0" fontId="15" fillId="0" borderId="0" xfId="2" applyFont="1" applyFill="1" applyBorder="1" applyAlignment="1">
      <alignment horizontal="center"/>
    </xf>
    <xf numFmtId="0" fontId="15" fillId="5" borderId="75" xfId="2" applyFont="1" applyFill="1" applyBorder="1" applyAlignment="1" applyProtection="1">
      <alignment horizontal="center"/>
      <protection locked="0"/>
    </xf>
    <xf numFmtId="0" fontId="15" fillId="5" borderId="77" xfId="2" applyFont="1" applyFill="1" applyBorder="1" applyAlignment="1">
      <alignment horizontal="center"/>
    </xf>
    <xf numFmtId="0" fontId="13" fillId="4" borderId="11" xfId="2" applyFont="1" applyFill="1" applyBorder="1"/>
    <xf numFmtId="0" fontId="9" fillId="4" borderId="8" xfId="2" applyFont="1" applyFill="1" applyBorder="1" applyAlignment="1">
      <alignment horizontal="center"/>
    </xf>
    <xf numFmtId="0" fontId="9" fillId="4" borderId="0" xfId="2" applyFont="1" applyFill="1" applyBorder="1" applyAlignment="1">
      <alignment horizontal="center"/>
    </xf>
    <xf numFmtId="0" fontId="12" fillId="4" borderId="0" xfId="7" applyFont="1" applyFill="1" applyBorder="1" applyAlignment="1">
      <alignment horizontal="left" vertical="center"/>
    </xf>
    <xf numFmtId="0" fontId="6" fillId="4" borderId="0" xfId="2" applyFont="1" applyFill="1" applyAlignment="1">
      <alignment vertical="center" wrapText="1"/>
    </xf>
    <xf numFmtId="0" fontId="9" fillId="4" borderId="0" xfId="2" applyFont="1" applyFill="1" applyBorder="1" applyAlignment="1">
      <alignment horizontal="center" vertical="center"/>
    </xf>
    <xf numFmtId="0" fontId="7" fillId="4" borderId="11" xfId="2" applyFont="1" applyFill="1" applyBorder="1"/>
    <xf numFmtId="0" fontId="21" fillId="4" borderId="0" xfId="7" applyFont="1" applyFill="1" applyBorder="1" applyAlignment="1">
      <alignment horizontal="center" wrapText="1"/>
    </xf>
    <xf numFmtId="0" fontId="9" fillId="4" borderId="0" xfId="2" applyFont="1" applyFill="1" applyAlignment="1">
      <alignment horizontal="center" vertical="center" wrapText="1"/>
    </xf>
    <xf numFmtId="0" fontId="11" fillId="4" borderId="0" xfId="2" applyFont="1" applyFill="1" applyAlignment="1">
      <alignment horizontal="center" vertical="center"/>
    </xf>
    <xf numFmtId="14" fontId="16" fillId="4" borderId="10" xfId="2" applyNumberFormat="1" applyFont="1" applyFill="1" applyBorder="1" applyAlignment="1">
      <alignment horizontal="left" wrapText="1"/>
    </xf>
    <xf numFmtId="0" fontId="35" fillId="0" borderId="0" xfId="1" applyFont="1" applyAlignment="1" applyProtection="1">
      <alignment horizontal="center" wrapText="1"/>
    </xf>
    <xf numFmtId="0" fontId="16" fillId="4" borderId="9" xfId="2" applyFont="1" applyFill="1" applyBorder="1" applyAlignment="1">
      <alignment horizontal="left" wrapText="1"/>
    </xf>
    <xf numFmtId="0" fontId="16" fillId="4" borderId="7" xfId="2" applyFont="1" applyFill="1" applyBorder="1" applyAlignment="1">
      <alignment horizontal="left" wrapText="1"/>
    </xf>
    <xf numFmtId="0" fontId="14" fillId="4" borderId="71" xfId="2" applyFont="1" applyFill="1" applyBorder="1" applyAlignment="1">
      <alignment horizontal="center" vertical="center"/>
    </xf>
    <xf numFmtId="0" fontId="14" fillId="4" borderId="70" xfId="2" applyFont="1" applyFill="1" applyBorder="1" applyAlignment="1">
      <alignment horizontal="center" vertical="center"/>
    </xf>
    <xf numFmtId="0" fontId="14" fillId="4" borderId="69" xfId="2" applyFont="1" applyFill="1" applyBorder="1" applyAlignment="1">
      <alignment horizontal="center" vertical="center"/>
    </xf>
    <xf numFmtId="0" fontId="14" fillId="4" borderId="65" xfId="2" applyFont="1" applyFill="1" applyBorder="1" applyAlignment="1">
      <alignment horizontal="center" vertical="center"/>
    </xf>
    <xf numFmtId="0" fontId="14" fillId="4" borderId="26" xfId="2" applyFont="1" applyFill="1" applyBorder="1" applyAlignment="1">
      <alignment horizontal="center" vertical="center"/>
    </xf>
    <xf numFmtId="0" fontId="14" fillId="4" borderId="64" xfId="2" applyFont="1" applyFill="1" applyBorder="1" applyAlignment="1">
      <alignment horizontal="center" vertical="center"/>
    </xf>
    <xf numFmtId="0" fontId="14" fillId="3" borderId="68" xfId="2" applyFont="1" applyFill="1" applyBorder="1" applyAlignment="1">
      <alignment horizontal="center" vertical="center"/>
    </xf>
    <xf numFmtId="0" fontId="14" fillId="3" borderId="67" xfId="2" applyFont="1" applyFill="1" applyBorder="1" applyAlignment="1">
      <alignment horizontal="center" vertical="center"/>
    </xf>
    <xf numFmtId="0" fontId="14" fillId="3" borderId="66" xfId="2" applyFont="1" applyFill="1" applyBorder="1" applyAlignment="1">
      <alignment horizontal="center" vertical="center"/>
    </xf>
    <xf numFmtId="0" fontId="8" fillId="4" borderId="0" xfId="2" applyFont="1" applyFill="1" applyBorder="1" applyAlignment="1">
      <alignment horizontal="center" vertical="center"/>
    </xf>
    <xf numFmtId="0" fontId="8" fillId="4" borderId="8" xfId="2" applyFont="1" applyFill="1" applyBorder="1" applyAlignment="1">
      <alignment horizontal="center" vertical="center"/>
    </xf>
    <xf numFmtId="0" fontId="34" fillId="4" borderId="0" xfId="7" applyFill="1" applyBorder="1" applyAlignment="1">
      <alignment horizontal="center" vertical="center"/>
    </xf>
    <xf numFmtId="0" fontId="12" fillId="4" borderId="0" xfId="2" applyFont="1" applyFill="1" applyBorder="1" applyAlignment="1">
      <alignment horizontal="center" vertical="center"/>
    </xf>
    <xf numFmtId="0" fontId="12" fillId="4" borderId="0" xfId="2" applyFont="1" applyFill="1" applyBorder="1" applyAlignment="1">
      <alignment horizontal="center"/>
    </xf>
    <xf numFmtId="0" fontId="12" fillId="4" borderId="8" xfId="2" applyFont="1" applyFill="1" applyBorder="1" applyAlignment="1">
      <alignment horizontal="center"/>
    </xf>
    <xf numFmtId="14" fontId="33" fillId="0" borderId="0" xfId="2" applyNumberFormat="1" applyFont="1" applyFill="1" applyBorder="1" applyAlignment="1">
      <alignment horizontal="right"/>
    </xf>
    <xf numFmtId="0" fontId="33" fillId="0" borderId="0" xfId="2" applyFont="1" applyFill="1" applyBorder="1" applyAlignment="1">
      <alignment horizontal="right"/>
    </xf>
    <xf numFmtId="0" fontId="22" fillId="5" borderId="39" xfId="2" applyFont="1" applyFill="1" applyBorder="1" applyAlignment="1">
      <alignment horizontal="left" wrapText="1"/>
    </xf>
    <xf numFmtId="0" fontId="22" fillId="5" borderId="40" xfId="2" applyFont="1" applyFill="1" applyBorder="1" applyAlignment="1">
      <alignment horizontal="left"/>
    </xf>
    <xf numFmtId="0" fontId="22" fillId="5" borderId="78" xfId="2" applyFont="1" applyFill="1" applyBorder="1" applyAlignment="1">
      <alignment horizontal="left"/>
    </xf>
    <xf numFmtId="0" fontId="22" fillId="5" borderId="41" xfId="2" applyFont="1" applyFill="1" applyBorder="1" applyAlignment="1">
      <alignment horizontal="left"/>
    </xf>
    <xf numFmtId="0" fontId="22" fillId="5" borderId="42" xfId="2" applyFont="1" applyFill="1" applyBorder="1" applyAlignment="1">
      <alignment horizontal="left"/>
    </xf>
    <xf numFmtId="0" fontId="22" fillId="5" borderId="76" xfId="2" applyFont="1" applyFill="1" applyBorder="1" applyAlignment="1">
      <alignment horizontal="left"/>
    </xf>
    <xf numFmtId="0" fontId="10" fillId="4" borderId="0" xfId="2" applyFont="1" applyFill="1" applyBorder="1" applyAlignment="1">
      <alignment horizontal="left" wrapText="1"/>
    </xf>
    <xf numFmtId="0" fontId="6" fillId="2" borderId="61" xfId="2" applyFont="1" applyFill="1" applyBorder="1" applyAlignment="1">
      <alignment horizontal="center"/>
    </xf>
    <xf numFmtId="0" fontId="6" fillId="2" borderId="57" xfId="2" applyFont="1" applyFill="1" applyBorder="1" applyAlignment="1">
      <alignment horizontal="center"/>
    </xf>
    <xf numFmtId="0" fontId="6" fillId="2" borderId="55" xfId="2" applyFont="1" applyFill="1" applyBorder="1" applyAlignment="1">
      <alignment horizontal="center"/>
    </xf>
    <xf numFmtId="0" fontId="6" fillId="2" borderId="59" xfId="2" applyFont="1" applyFill="1" applyBorder="1" applyAlignment="1">
      <alignment horizontal="center"/>
    </xf>
    <xf numFmtId="0" fontId="6" fillId="2" borderId="31" xfId="2" applyFont="1" applyFill="1" applyBorder="1" applyAlignment="1">
      <alignment horizontal="center"/>
    </xf>
    <xf numFmtId="0" fontId="6" fillId="2" borderId="51" xfId="2" applyFont="1" applyFill="1" applyBorder="1" applyAlignment="1">
      <alignment horizontal="center"/>
    </xf>
    <xf numFmtId="0" fontId="6" fillId="2" borderId="63" xfId="2" applyFont="1" applyFill="1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35" xfId="0" applyBorder="1" applyAlignment="1">
      <alignment horizontal="center"/>
    </xf>
    <xf numFmtId="0" fontId="17" fillId="0" borderId="4" xfId="0" applyFont="1" applyFill="1" applyBorder="1" applyAlignment="1">
      <alignment horizontal="center" wrapText="1"/>
    </xf>
    <xf numFmtId="0" fontId="17" fillId="0" borderId="20" xfId="0" applyFont="1" applyFill="1" applyBorder="1" applyAlignment="1">
      <alignment horizontal="center" wrapText="1"/>
    </xf>
    <xf numFmtId="0" fontId="17" fillId="0" borderId="36" xfId="0" applyFont="1" applyFill="1" applyBorder="1" applyAlignment="1">
      <alignment horizontal="center" wrapText="1"/>
    </xf>
    <xf numFmtId="0" fontId="20" fillId="0" borderId="18" xfId="3" applyFont="1" applyFill="1" applyBorder="1" applyAlignment="1">
      <alignment horizontal="center" vertical="center"/>
    </xf>
    <xf numFmtId="0" fontId="20" fillId="0" borderId="19" xfId="3" applyFont="1" applyFill="1" applyBorder="1" applyAlignment="1">
      <alignment horizontal="center" vertical="center"/>
    </xf>
    <xf numFmtId="0" fontId="19" fillId="0" borderId="18" xfId="3" applyFont="1" applyFill="1" applyBorder="1" applyAlignment="1">
      <alignment horizontal="center" vertical="center"/>
    </xf>
    <xf numFmtId="0" fontId="19" fillId="0" borderId="19" xfId="3" applyFont="1" applyFill="1" applyBorder="1" applyAlignment="1">
      <alignment horizontal="center" vertical="center"/>
    </xf>
    <xf numFmtId="0" fontId="20" fillId="0" borderId="43" xfId="3" applyFont="1" applyFill="1" applyBorder="1" applyAlignment="1">
      <alignment horizontal="center" vertical="center"/>
    </xf>
    <xf numFmtId="0" fontId="20" fillId="0" borderId="44" xfId="3" applyFont="1" applyFill="1" applyBorder="1" applyAlignment="1">
      <alignment horizontal="center" vertical="center"/>
    </xf>
    <xf numFmtId="0" fontId="18" fillId="0" borderId="25" xfId="0" applyFont="1" applyBorder="1" applyAlignment="1">
      <alignment horizontal="center" wrapText="1"/>
    </xf>
    <xf numFmtId="0" fontId="17" fillId="0" borderId="46" xfId="0" applyFont="1" applyBorder="1" applyAlignment="1">
      <alignment horizontal="center" wrapText="1"/>
    </xf>
    <xf numFmtId="0" fontId="17" fillId="0" borderId="21" xfId="0" applyFont="1" applyBorder="1" applyAlignment="1">
      <alignment horizontal="center"/>
    </xf>
    <xf numFmtId="0" fontId="18" fillId="0" borderId="45" xfId="0" applyFont="1" applyBorder="1" applyAlignment="1">
      <alignment horizontal="center"/>
    </xf>
    <xf numFmtId="0" fontId="18" fillId="0" borderId="29" xfId="0" applyFont="1" applyBorder="1" applyAlignment="1">
      <alignment horizontal="center"/>
    </xf>
    <xf numFmtId="0" fontId="17" fillId="0" borderId="21" xfId="0" applyFont="1" applyBorder="1" applyAlignment="1">
      <alignment horizontal="center" wrapText="1"/>
    </xf>
    <xf numFmtId="0" fontId="20" fillId="0" borderId="21" xfId="0" applyFont="1" applyFill="1" applyBorder="1" applyAlignment="1">
      <alignment horizontal="center" vertical="center"/>
    </xf>
    <xf numFmtId="0" fontId="23" fillId="4" borderId="0" xfId="0" applyFont="1" applyFill="1" applyBorder="1" applyAlignment="1">
      <alignment horizontal="left" wrapText="1"/>
    </xf>
    <xf numFmtId="0" fontId="20" fillId="0" borderId="46" xfId="0" applyFont="1" applyFill="1" applyBorder="1" applyAlignment="1">
      <alignment horizontal="center" vertical="center"/>
    </xf>
    <xf numFmtId="0" fontId="12" fillId="4" borderId="0" xfId="0" applyFont="1" applyFill="1" applyAlignment="1">
      <alignment horizontal="left" vertical="center"/>
    </xf>
    <xf numFmtId="0" fontId="12" fillId="4" borderId="0" xfId="0" applyFont="1" applyFill="1" applyBorder="1" applyAlignment="1">
      <alignment horizontal="center" vertical="center"/>
    </xf>
    <xf numFmtId="0" fontId="12" fillId="4" borderId="0" xfId="0" applyFont="1" applyFill="1" applyBorder="1" applyAlignment="1">
      <alignment horizontal="center"/>
    </xf>
    <xf numFmtId="0" fontId="12" fillId="4" borderId="8" xfId="0" applyFont="1" applyFill="1" applyBorder="1" applyAlignment="1">
      <alignment horizontal="center"/>
    </xf>
    <xf numFmtId="0" fontId="16" fillId="4" borderId="48" xfId="0" applyFont="1" applyFill="1" applyBorder="1" applyAlignment="1">
      <alignment horizontal="center" wrapText="1"/>
    </xf>
    <xf numFmtId="0" fontId="16" fillId="4" borderId="49" xfId="0" applyFont="1" applyFill="1" applyBorder="1" applyAlignment="1">
      <alignment horizontal="center"/>
    </xf>
    <xf numFmtId="0" fontId="16" fillId="4" borderId="50" xfId="0" applyFont="1" applyFill="1" applyBorder="1" applyAlignment="1">
      <alignment horizontal="center"/>
    </xf>
    <xf numFmtId="0" fontId="19" fillId="0" borderId="46" xfId="2" applyFont="1" applyBorder="1" applyAlignment="1">
      <alignment horizontal="center" vertical="center" wrapText="1"/>
    </xf>
    <xf numFmtId="0" fontId="19" fillId="0" borderId="21" xfId="2" applyFont="1" applyBorder="1" applyAlignment="1">
      <alignment horizontal="center" vertical="center" wrapText="1"/>
    </xf>
    <xf numFmtId="0" fontId="19" fillId="0" borderId="25" xfId="2" applyFont="1" applyBorder="1" applyAlignment="1">
      <alignment horizontal="center" vertical="center" wrapText="1"/>
    </xf>
    <xf numFmtId="0" fontId="19" fillId="0" borderId="47" xfId="2" applyFont="1" applyBorder="1" applyAlignment="1">
      <alignment horizontal="center" vertical="center" wrapText="1"/>
    </xf>
    <xf numFmtId="0" fontId="19" fillId="0" borderId="30" xfId="2" applyFont="1" applyBorder="1" applyAlignment="1">
      <alignment horizontal="center" vertical="center" wrapText="1"/>
    </xf>
    <xf numFmtId="0" fontId="19" fillId="0" borderId="34" xfId="2" applyFont="1" applyBorder="1" applyAlignment="1">
      <alignment horizontal="center" vertical="center" wrapText="1"/>
    </xf>
    <xf numFmtId="0" fontId="22" fillId="5" borderId="12" xfId="0" applyFont="1" applyFill="1" applyBorder="1" applyAlignment="1">
      <alignment horizontal="left" wrapText="1"/>
    </xf>
    <xf numFmtId="0" fontId="22" fillId="5" borderId="13" xfId="0" applyFont="1" applyFill="1" applyBorder="1" applyAlignment="1">
      <alignment horizontal="left"/>
    </xf>
    <xf numFmtId="0" fontId="22" fillId="5" borderId="15" xfId="0" applyFont="1" applyFill="1" applyBorder="1" applyAlignment="1">
      <alignment horizontal="left"/>
    </xf>
    <xf numFmtId="0" fontId="22" fillId="5" borderId="16" xfId="0" applyFont="1" applyFill="1" applyBorder="1" applyAlignment="1">
      <alignment horizontal="left"/>
    </xf>
    <xf numFmtId="0" fontId="19" fillId="0" borderId="45" xfId="0" applyFont="1" applyFill="1" applyBorder="1" applyAlignment="1">
      <alignment horizontal="center" wrapText="1"/>
    </xf>
    <xf numFmtId="0" fontId="19" fillId="0" borderId="29" xfId="0" applyFont="1" applyFill="1" applyBorder="1" applyAlignment="1">
      <alignment horizontal="center" wrapText="1"/>
    </xf>
    <xf numFmtId="0" fontId="19" fillId="0" borderId="33" xfId="0" applyFont="1" applyFill="1" applyBorder="1" applyAlignment="1">
      <alignment horizontal="center" wrapText="1"/>
    </xf>
    <xf numFmtId="0" fontId="19" fillId="0" borderId="46" xfId="0" applyFont="1" applyFill="1" applyBorder="1" applyAlignment="1">
      <alignment horizontal="center" wrapText="1"/>
    </xf>
    <xf numFmtId="0" fontId="19" fillId="0" borderId="21" xfId="0" applyFont="1" applyFill="1" applyBorder="1" applyAlignment="1">
      <alignment horizontal="center" wrapText="1"/>
    </xf>
    <xf numFmtId="0" fontId="19" fillId="0" borderId="25" xfId="0" applyFont="1" applyFill="1" applyBorder="1" applyAlignment="1">
      <alignment horizontal="center" wrapText="1"/>
    </xf>
    <xf numFmtId="0" fontId="19" fillId="0" borderId="21" xfId="0" applyFont="1" applyFill="1" applyBorder="1" applyAlignment="1">
      <alignment horizontal="center"/>
    </xf>
    <xf numFmtId="0" fontId="19" fillId="0" borderId="25" xfId="0" applyFont="1" applyFill="1" applyBorder="1" applyAlignment="1">
      <alignment horizontal="center"/>
    </xf>
    <xf numFmtId="0" fontId="18" fillId="0" borderId="21" xfId="0" applyFont="1" applyBorder="1" applyAlignment="1">
      <alignment horizontal="center" wrapText="1"/>
    </xf>
  </cellXfs>
  <cellStyles count="9">
    <cellStyle name="Гиперссылка" xfId="1" builtinId="8"/>
    <cellStyle name="Гиперссылка 2" xfId="7"/>
    <cellStyle name="Обычный" xfId="0" builtinId="0"/>
    <cellStyle name="Обычный 2" xfId="2"/>
    <cellStyle name="Обычный 2 2" xfId="6"/>
    <cellStyle name="Обычный 3" xfId="3"/>
    <cellStyle name="Обычный 3 2" xfId="5"/>
    <cellStyle name="Обычный 4" xfId="4"/>
    <cellStyle name="Обычный 5" xfId="8"/>
  </cellStyles>
  <dxfs count="0"/>
  <tableStyles count="0" defaultTableStyle="TableStyleMedium2" defaultPivotStyle="PivotStyleMedium9"/>
  <colors>
    <mruColors>
      <color rgb="FF003466"/>
      <color rgb="FFDADBE0"/>
      <color rgb="FF2A2B5F"/>
      <color rgb="FF242C62"/>
      <color rgb="FF242C59"/>
      <color rgb="FFFF0000"/>
      <color rgb="FF003366"/>
      <color rgb="FFDA4F18"/>
      <color rgb="FF000066"/>
      <color rgb="FF3366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hyperlink" Target="https://www.fdplast.ru/" TargetMode="External"/><Relationship Id="rId3" Type="http://schemas.openxmlformats.org/officeDocument/2006/relationships/image" Target="../media/image3.jpeg"/><Relationship Id="rId21" Type="http://schemas.openxmlformats.org/officeDocument/2006/relationships/image" Target="../media/image19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emf"/><Relationship Id="rId25" Type="http://schemas.openxmlformats.org/officeDocument/2006/relationships/image" Target="../media/image22.emf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hyperlink" Target="https://www.fdplast.ru/sprav/sertifikati/" TargetMode="External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hyperlink" Target="https://www.fdplast.ru/sprav/catalogs/" TargetMode="External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1.png"/><Relationship Id="rId10" Type="http://schemas.openxmlformats.org/officeDocument/2006/relationships/image" Target="../media/image10.png"/><Relationship Id="rId19" Type="http://schemas.openxmlformats.org/officeDocument/2006/relationships/image" Target="../media/image18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png"/><Relationship Id="rId13" Type="http://schemas.openxmlformats.org/officeDocument/2006/relationships/image" Target="../media/image18.png"/><Relationship Id="rId3" Type="http://schemas.openxmlformats.org/officeDocument/2006/relationships/image" Target="../media/image24.jpg"/><Relationship Id="rId7" Type="http://schemas.openxmlformats.org/officeDocument/2006/relationships/image" Target="../media/image28.png"/><Relationship Id="rId12" Type="http://schemas.openxmlformats.org/officeDocument/2006/relationships/hyperlink" Target="https://www.fdplast.ru/" TargetMode="External"/><Relationship Id="rId17" Type="http://schemas.openxmlformats.org/officeDocument/2006/relationships/image" Target="../media/image33.png"/><Relationship Id="rId2" Type="http://schemas.openxmlformats.org/officeDocument/2006/relationships/image" Target="../media/image23.jpg"/><Relationship Id="rId16" Type="http://schemas.openxmlformats.org/officeDocument/2006/relationships/hyperlink" Target="https://www.fdplast.ru/sprav/catalogs/" TargetMode="External"/><Relationship Id="rId1" Type="http://schemas.openxmlformats.org/officeDocument/2006/relationships/hyperlink" Target="https://www.fdplast.ru/gofrirovannye/montazhnoe-oborudovanie/" TargetMode="External"/><Relationship Id="rId6" Type="http://schemas.openxmlformats.org/officeDocument/2006/relationships/image" Target="../media/image27.jpg"/><Relationship Id="rId11" Type="http://schemas.openxmlformats.org/officeDocument/2006/relationships/image" Target="../media/image31.png"/><Relationship Id="rId5" Type="http://schemas.openxmlformats.org/officeDocument/2006/relationships/image" Target="../media/image26.png"/><Relationship Id="rId15" Type="http://schemas.openxmlformats.org/officeDocument/2006/relationships/image" Target="../media/image32.png"/><Relationship Id="rId10" Type="http://schemas.openxmlformats.org/officeDocument/2006/relationships/image" Target="../media/image30.jpeg"/><Relationship Id="rId4" Type="http://schemas.openxmlformats.org/officeDocument/2006/relationships/image" Target="../media/image25.png"/><Relationship Id="rId9" Type="http://schemas.openxmlformats.org/officeDocument/2006/relationships/hyperlink" Target="https://www.fdplast.ru/sprav/sertifikati/" TargetMode="External"/><Relationship Id="rId14" Type="http://schemas.openxmlformats.org/officeDocument/2006/relationships/hyperlink" Target="https://www.fdplast.ru/spiralnovityie-trubyi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203638</xdr:colOff>
      <xdr:row>1</xdr:row>
      <xdr:rowOff>256190</xdr:rowOff>
    </xdr:from>
    <xdr:to>
      <xdr:col>6</xdr:col>
      <xdr:colOff>851638</xdr:colOff>
      <xdr:row>3</xdr:row>
      <xdr:rowOff>266752</xdr:rowOff>
    </xdr:to>
    <xdr:sp macro="" textlink="">
      <xdr:nvSpPr>
        <xdr:cNvPr id="2" name="Прямоугольник 1"/>
        <xdr:cNvSpPr/>
      </xdr:nvSpPr>
      <xdr:spPr>
        <a:xfrm>
          <a:off x="3861238" y="322865"/>
          <a:ext cx="409875" cy="324887"/>
        </a:xfrm>
        <a:prstGeom prst="rect">
          <a:avLst/>
        </a:prstGeom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0</xdr:col>
      <xdr:colOff>435445</xdr:colOff>
      <xdr:row>41</xdr:row>
      <xdr:rowOff>82503</xdr:rowOff>
    </xdr:from>
    <xdr:ext cx="858524" cy="1010610"/>
    <xdr:pic>
      <xdr:nvPicPr>
        <xdr:cNvPr id="3" name="Рисунок 115" descr="фланец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445" y="6721428"/>
          <a:ext cx="858524" cy="1010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200199</xdr:colOff>
      <xdr:row>47</xdr:row>
      <xdr:rowOff>163968</xdr:rowOff>
    </xdr:from>
    <xdr:ext cx="1145284" cy="982434"/>
    <xdr:pic>
      <xdr:nvPicPr>
        <xdr:cNvPr id="4" name="Рисунок 80" descr="Зачистка_bw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199" y="7774443"/>
          <a:ext cx="1145284" cy="982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443251</xdr:colOff>
      <xdr:row>63</xdr:row>
      <xdr:rowOff>200021</xdr:rowOff>
    </xdr:from>
    <xdr:ext cx="906149" cy="572520"/>
    <xdr:pic>
      <xdr:nvPicPr>
        <xdr:cNvPr id="5" name="Рисунок 86" descr="зачистка premium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251" y="10363196"/>
          <a:ext cx="906149" cy="57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202981</xdr:colOff>
      <xdr:row>56</xdr:row>
      <xdr:rowOff>4565</xdr:rowOff>
    </xdr:from>
    <xdr:ext cx="1326138" cy="776683"/>
    <xdr:pic>
      <xdr:nvPicPr>
        <xdr:cNvPr id="6" name="Рисунок 115" descr="зачистка под дрель метал.jp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850864">
          <a:off x="202981" y="9072365"/>
          <a:ext cx="1326138" cy="7766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432707</xdr:colOff>
      <xdr:row>37</xdr:row>
      <xdr:rowOff>82923</xdr:rowOff>
    </xdr:from>
    <xdr:ext cx="715649" cy="504402"/>
    <xdr:pic>
      <xdr:nvPicPr>
        <xdr:cNvPr id="7" name="Рисунок 1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43" t="12766" r="17143"/>
        <a:stretch>
          <a:fillRect/>
        </a:stretch>
      </xdr:blipFill>
      <xdr:spPr bwMode="auto">
        <a:xfrm>
          <a:off x="432707" y="6074148"/>
          <a:ext cx="715649" cy="504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492499</xdr:colOff>
      <xdr:row>38</xdr:row>
      <xdr:rowOff>40341</xdr:rowOff>
    </xdr:from>
    <xdr:ext cx="696599" cy="481293"/>
    <xdr:pic>
      <xdr:nvPicPr>
        <xdr:cNvPr id="8" name="Рисунок 1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18" t="4762" r="9650" b="4762"/>
        <a:stretch>
          <a:fillRect/>
        </a:stretch>
      </xdr:blipFill>
      <xdr:spPr bwMode="auto">
        <a:xfrm>
          <a:off x="492499" y="6193491"/>
          <a:ext cx="696599" cy="481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246283</xdr:colOff>
      <xdr:row>68</xdr:row>
      <xdr:rowOff>136511</xdr:rowOff>
    </xdr:from>
    <xdr:ext cx="1278992" cy="1129193"/>
    <xdr:pic>
      <xdr:nvPicPr>
        <xdr:cNvPr id="9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79" t="9734" r="5217" b="7965"/>
        <a:stretch>
          <a:fillRect/>
        </a:stretch>
      </xdr:blipFill>
      <xdr:spPr bwMode="auto">
        <a:xfrm>
          <a:off x="246283" y="11147411"/>
          <a:ext cx="1278992" cy="1129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396288</xdr:colOff>
      <xdr:row>39</xdr:row>
      <xdr:rowOff>90767</xdr:rowOff>
    </xdr:from>
    <xdr:ext cx="887099" cy="493518"/>
    <xdr:pic>
      <xdr:nvPicPr>
        <xdr:cNvPr id="10" name="Рисунок 1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09" t="28409" r="8109" b="27274"/>
        <a:stretch>
          <a:fillRect/>
        </a:stretch>
      </xdr:blipFill>
      <xdr:spPr bwMode="auto">
        <a:xfrm>
          <a:off x="396288" y="6405842"/>
          <a:ext cx="887099" cy="493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236932</xdr:colOff>
      <xdr:row>12</xdr:row>
      <xdr:rowOff>85725</xdr:rowOff>
    </xdr:from>
    <xdr:ext cx="1261128" cy="931897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932" y="2028825"/>
          <a:ext cx="1261128" cy="931897"/>
        </a:xfrm>
        <a:prstGeom prst="rect">
          <a:avLst/>
        </a:prstGeom>
      </xdr:spPr>
    </xdr:pic>
    <xdr:clientData/>
  </xdr:oneCellAnchor>
  <xdr:oneCellAnchor>
    <xdr:from>
      <xdr:col>0</xdr:col>
      <xdr:colOff>308063</xdr:colOff>
      <xdr:row>13</xdr:row>
      <xdr:rowOff>724221</xdr:rowOff>
    </xdr:from>
    <xdr:ext cx="1135668" cy="832273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063" y="2267271"/>
          <a:ext cx="1135668" cy="832273"/>
        </a:xfrm>
        <a:prstGeom prst="rect">
          <a:avLst/>
        </a:prstGeom>
      </xdr:spPr>
    </xdr:pic>
    <xdr:clientData/>
  </xdr:oneCellAnchor>
  <xdr:oneCellAnchor>
    <xdr:from>
      <xdr:col>0</xdr:col>
      <xdr:colOff>393326</xdr:colOff>
      <xdr:row>15</xdr:row>
      <xdr:rowOff>41945</xdr:rowOff>
    </xdr:from>
    <xdr:ext cx="914234" cy="700408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326" y="2470820"/>
          <a:ext cx="914234" cy="700408"/>
        </a:xfrm>
        <a:prstGeom prst="rect">
          <a:avLst/>
        </a:prstGeom>
      </xdr:spPr>
    </xdr:pic>
    <xdr:clientData/>
  </xdr:oneCellAnchor>
  <xdr:oneCellAnchor>
    <xdr:from>
      <xdr:col>0</xdr:col>
      <xdr:colOff>368195</xdr:colOff>
      <xdr:row>16</xdr:row>
      <xdr:rowOff>22014</xdr:rowOff>
    </xdr:from>
    <xdr:ext cx="993794" cy="729787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195" y="2612814"/>
          <a:ext cx="993794" cy="729787"/>
        </a:xfrm>
        <a:prstGeom prst="rect">
          <a:avLst/>
        </a:prstGeom>
      </xdr:spPr>
    </xdr:pic>
    <xdr:clientData/>
  </xdr:oneCellAnchor>
  <xdr:oneCellAnchor>
    <xdr:from>
      <xdr:col>0</xdr:col>
      <xdr:colOff>326973</xdr:colOff>
      <xdr:row>18</xdr:row>
      <xdr:rowOff>83506</xdr:rowOff>
    </xdr:from>
    <xdr:ext cx="1225916" cy="970557"/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973" y="2998156"/>
          <a:ext cx="1225916" cy="970557"/>
        </a:xfrm>
        <a:prstGeom prst="rect">
          <a:avLst/>
        </a:prstGeom>
      </xdr:spPr>
    </xdr:pic>
    <xdr:clientData/>
  </xdr:oneCellAnchor>
  <xdr:oneCellAnchor>
    <xdr:from>
      <xdr:col>0</xdr:col>
      <xdr:colOff>374596</xdr:colOff>
      <xdr:row>23</xdr:row>
      <xdr:rowOff>120961</xdr:rowOff>
    </xdr:from>
    <xdr:ext cx="1067360" cy="1422090"/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97231" y="4022601"/>
          <a:ext cx="1422090" cy="1067360"/>
        </a:xfrm>
        <a:prstGeom prst="rect">
          <a:avLst/>
        </a:prstGeom>
      </xdr:spPr>
    </xdr:pic>
    <xdr:clientData/>
  </xdr:oneCellAnchor>
  <xdr:oneCellAnchor>
    <xdr:from>
      <xdr:col>0</xdr:col>
      <xdr:colOff>438152</xdr:colOff>
      <xdr:row>34</xdr:row>
      <xdr:rowOff>28576</xdr:rowOff>
    </xdr:from>
    <xdr:ext cx="885824" cy="590174"/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2" y="5534026"/>
          <a:ext cx="885824" cy="590174"/>
        </a:xfrm>
        <a:prstGeom prst="rect">
          <a:avLst/>
        </a:prstGeom>
      </xdr:spPr>
    </xdr:pic>
    <xdr:clientData/>
  </xdr:oneCellAnchor>
  <xdr:oneCellAnchor>
    <xdr:from>
      <xdr:col>0</xdr:col>
      <xdr:colOff>419100</xdr:colOff>
      <xdr:row>34</xdr:row>
      <xdr:rowOff>561975</xdr:rowOff>
    </xdr:from>
    <xdr:ext cx="914400" cy="705971"/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5667375"/>
          <a:ext cx="914400" cy="705971"/>
        </a:xfrm>
        <a:prstGeom prst="rect">
          <a:avLst/>
        </a:prstGeom>
      </xdr:spPr>
    </xdr:pic>
    <xdr:clientData/>
  </xdr:oneCellAnchor>
  <xdr:oneCellAnchor>
    <xdr:from>
      <xdr:col>0</xdr:col>
      <xdr:colOff>491938</xdr:colOff>
      <xdr:row>36</xdr:row>
      <xdr:rowOff>61632</xdr:rowOff>
    </xdr:from>
    <xdr:ext cx="772799" cy="477269"/>
    <xdr:pic>
      <xdr:nvPicPr>
        <xdr:cNvPr id="19" name="Рисунок 79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938" y="5890932"/>
          <a:ext cx="772799" cy="4772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</xdr:row>
      <xdr:rowOff>54348</xdr:rowOff>
    </xdr:from>
    <xdr:ext cx="4843709" cy="1373843"/>
    <xdr:pic>
      <xdr:nvPicPr>
        <xdr:cNvPr id="20" name="Рисунок 19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6273"/>
          <a:ext cx="4843709" cy="1373843"/>
        </a:xfrm>
        <a:prstGeom prst="rect">
          <a:avLst/>
        </a:prstGeom>
      </xdr:spPr>
    </xdr:pic>
    <xdr:clientData/>
  </xdr:oneCellAnchor>
  <xdr:oneCellAnchor>
    <xdr:from>
      <xdr:col>5</xdr:col>
      <xdr:colOff>222437</xdr:colOff>
      <xdr:row>1</xdr:row>
      <xdr:rowOff>268941</xdr:rowOff>
    </xdr:from>
    <xdr:ext cx="643568" cy="908794"/>
    <xdr:pic>
      <xdr:nvPicPr>
        <xdr:cNvPr id="21" name="Рисунок 20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0437" y="326091"/>
          <a:ext cx="643568" cy="908794"/>
        </a:xfrm>
        <a:prstGeom prst="rect">
          <a:avLst/>
        </a:prstGeom>
      </xdr:spPr>
    </xdr:pic>
    <xdr:clientData/>
  </xdr:oneCellAnchor>
  <xdr:oneCellAnchor>
    <xdr:from>
      <xdr:col>0</xdr:col>
      <xdr:colOff>419100</xdr:colOff>
      <xdr:row>17</xdr:row>
      <xdr:rowOff>28575</xdr:rowOff>
    </xdr:from>
    <xdr:ext cx="928426" cy="695364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2781300"/>
          <a:ext cx="928426" cy="69536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</xdr:row>
      <xdr:rowOff>247650</xdr:rowOff>
    </xdr:from>
    <xdr:ext cx="5572125" cy="656898"/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9625"/>
          <a:ext cx="5572125" cy="656898"/>
        </a:xfrm>
        <a:prstGeom prst="rect">
          <a:avLst/>
        </a:prstGeom>
      </xdr:spPr>
    </xdr:pic>
    <xdr:clientData/>
  </xdr:oneCellAnchor>
  <xdr:oneCellAnchor>
    <xdr:from>
      <xdr:col>6</xdr:col>
      <xdr:colOff>215133</xdr:colOff>
      <xdr:row>1</xdr:row>
      <xdr:rowOff>256189</xdr:rowOff>
    </xdr:from>
    <xdr:ext cx="633525" cy="898666"/>
    <xdr:pic>
      <xdr:nvPicPr>
        <xdr:cNvPr id="24" name="Рисунок 23">
          <a:hlinkClick xmlns:r="http://schemas.openxmlformats.org/officeDocument/2006/relationships" r:id="rId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2733" y="322864"/>
          <a:ext cx="633525" cy="898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526117</xdr:colOff>
      <xdr:row>16</xdr:row>
      <xdr:rowOff>149549</xdr:rowOff>
    </xdr:from>
    <xdr:to>
      <xdr:col>0</xdr:col>
      <xdr:colOff>1906801</xdr:colOff>
      <xdr:row>22</xdr:row>
      <xdr:rowOff>19051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117" y="4273874"/>
          <a:ext cx="1380684" cy="1012502"/>
        </a:xfrm>
        <a:prstGeom prst="rect">
          <a:avLst/>
        </a:prstGeom>
      </xdr:spPr>
    </xdr:pic>
    <xdr:clientData/>
  </xdr:twoCellAnchor>
  <xdr:twoCellAnchor editAs="oneCell">
    <xdr:from>
      <xdr:col>0</xdr:col>
      <xdr:colOff>477936</xdr:colOff>
      <xdr:row>25</xdr:row>
      <xdr:rowOff>107240</xdr:rowOff>
    </xdr:from>
    <xdr:to>
      <xdr:col>0</xdr:col>
      <xdr:colOff>2000249</xdr:colOff>
      <xdr:row>32</xdr:row>
      <xdr:rowOff>40867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936" y="6022265"/>
          <a:ext cx="1522313" cy="1267127"/>
        </a:xfrm>
        <a:prstGeom prst="rect">
          <a:avLst/>
        </a:prstGeom>
      </xdr:spPr>
    </xdr:pic>
    <xdr:clientData/>
  </xdr:twoCellAnchor>
  <xdr:twoCellAnchor editAs="oneCell">
    <xdr:from>
      <xdr:col>0</xdr:col>
      <xdr:colOff>426399</xdr:colOff>
      <xdr:row>42</xdr:row>
      <xdr:rowOff>1266825</xdr:rowOff>
    </xdr:from>
    <xdr:to>
      <xdr:col>0</xdr:col>
      <xdr:colOff>2000251</xdr:colOff>
      <xdr:row>44</xdr:row>
      <xdr:rowOff>104775</xdr:rowOff>
    </xdr:to>
    <xdr:pic>
      <xdr:nvPicPr>
        <xdr:cNvPr id="4" name="Рисунок 3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5252" r="29719" b="21146"/>
        <a:stretch/>
      </xdr:blipFill>
      <xdr:spPr>
        <a:xfrm>
          <a:off x="426399" y="10439400"/>
          <a:ext cx="1573852" cy="1276350"/>
        </a:xfrm>
        <a:prstGeom prst="rect">
          <a:avLst/>
        </a:prstGeom>
      </xdr:spPr>
    </xdr:pic>
    <xdr:clientData/>
  </xdr:twoCellAnchor>
  <xdr:twoCellAnchor editAs="oneCell">
    <xdr:from>
      <xdr:col>0</xdr:col>
      <xdr:colOff>572064</xdr:colOff>
      <xdr:row>43</xdr:row>
      <xdr:rowOff>1160929</xdr:rowOff>
    </xdr:from>
    <xdr:to>
      <xdr:col>0</xdr:col>
      <xdr:colOff>1735702</xdr:colOff>
      <xdr:row>44</xdr:row>
      <xdr:rowOff>1457325</xdr:rowOff>
    </xdr:to>
    <xdr:pic>
      <xdr:nvPicPr>
        <xdr:cNvPr id="5" name="Рисунок 4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2064" y="11371729"/>
          <a:ext cx="1163638" cy="1467971"/>
        </a:xfrm>
        <a:prstGeom prst="rect">
          <a:avLst/>
        </a:prstGeom>
      </xdr:spPr>
    </xdr:pic>
    <xdr:clientData/>
  </xdr:twoCellAnchor>
  <xdr:twoCellAnchor editAs="oneCell">
    <xdr:from>
      <xdr:col>0</xdr:col>
      <xdr:colOff>423023</xdr:colOff>
      <xdr:row>45</xdr:row>
      <xdr:rowOff>68136</xdr:rowOff>
    </xdr:from>
    <xdr:to>
      <xdr:col>0</xdr:col>
      <xdr:colOff>1956489</xdr:colOff>
      <xdr:row>45</xdr:row>
      <xdr:rowOff>625760</xdr:rowOff>
    </xdr:to>
    <xdr:pic>
      <xdr:nvPicPr>
        <xdr:cNvPr id="6" name="Рисунок 5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023" y="12945936"/>
          <a:ext cx="1533466" cy="557624"/>
        </a:xfrm>
        <a:prstGeom prst="rect">
          <a:avLst/>
        </a:prstGeom>
      </xdr:spPr>
    </xdr:pic>
    <xdr:clientData/>
  </xdr:twoCellAnchor>
  <xdr:twoCellAnchor editAs="oneCell">
    <xdr:from>
      <xdr:col>0</xdr:col>
      <xdr:colOff>411930</xdr:colOff>
      <xdr:row>40</xdr:row>
      <xdr:rowOff>98860</xdr:rowOff>
    </xdr:from>
    <xdr:to>
      <xdr:col>0</xdr:col>
      <xdr:colOff>2109405</xdr:colOff>
      <xdr:row>43</xdr:row>
      <xdr:rowOff>36867</xdr:rowOff>
    </xdr:to>
    <xdr:pic>
      <xdr:nvPicPr>
        <xdr:cNvPr id="7" name="Рисунок 6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1386"/>
        <a:stretch/>
      </xdr:blipFill>
      <xdr:spPr>
        <a:xfrm rot="20925415">
          <a:off x="411930" y="8871385"/>
          <a:ext cx="1697475" cy="1281032"/>
        </a:xfrm>
        <a:prstGeom prst="rect">
          <a:avLst/>
        </a:prstGeom>
      </xdr:spPr>
    </xdr:pic>
    <xdr:clientData/>
  </xdr:twoCellAnchor>
  <xdr:twoCellAnchor editAs="oneCell">
    <xdr:from>
      <xdr:col>0</xdr:col>
      <xdr:colOff>280150</xdr:colOff>
      <xdr:row>34</xdr:row>
      <xdr:rowOff>134465</xdr:rowOff>
    </xdr:from>
    <xdr:to>
      <xdr:col>0</xdr:col>
      <xdr:colOff>2107330</xdr:colOff>
      <xdr:row>41</xdr:row>
      <xdr:rowOff>187816</xdr:rowOff>
    </xdr:to>
    <xdr:pic>
      <xdr:nvPicPr>
        <xdr:cNvPr id="8" name="Рисунок 7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6029"/>
        <a:stretch/>
      </xdr:blipFill>
      <xdr:spPr>
        <a:xfrm>
          <a:off x="280150" y="7743259"/>
          <a:ext cx="1827180" cy="1386851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</xdr:row>
      <xdr:rowOff>247650</xdr:rowOff>
    </xdr:from>
    <xdr:to>
      <xdr:col>5</xdr:col>
      <xdr:colOff>858745</xdr:colOff>
      <xdr:row>3</xdr:row>
      <xdr:rowOff>246431</xdr:rowOff>
    </xdr:to>
    <xdr:pic>
      <xdr:nvPicPr>
        <xdr:cNvPr id="10" name="Рисунок 9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525" y="485775"/>
          <a:ext cx="639670" cy="894131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4</xdr:row>
      <xdr:rowOff>209550</xdr:rowOff>
    </xdr:from>
    <xdr:to>
      <xdr:col>1</xdr:col>
      <xdr:colOff>2302808</xdr:colOff>
      <xdr:row>7</xdr:row>
      <xdr:rowOff>69466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57350"/>
          <a:ext cx="4684058" cy="6981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180975</xdr:rowOff>
    </xdr:from>
    <xdr:to>
      <xdr:col>1</xdr:col>
      <xdr:colOff>2400300</xdr:colOff>
      <xdr:row>5</xdr:row>
      <xdr:rowOff>321</xdr:rowOff>
    </xdr:to>
    <xdr:pic>
      <xdr:nvPicPr>
        <xdr:cNvPr id="13" name="Рисунок 12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9100"/>
          <a:ext cx="4781550" cy="135287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47</xdr:row>
      <xdr:rowOff>171450</xdr:rowOff>
    </xdr:from>
    <xdr:to>
      <xdr:col>0</xdr:col>
      <xdr:colOff>1962150</xdr:colOff>
      <xdr:row>57</xdr:row>
      <xdr:rowOff>9525</xdr:rowOff>
    </xdr:to>
    <xdr:pic>
      <xdr:nvPicPr>
        <xdr:cNvPr id="9" name="Рисунок 8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3849350"/>
          <a:ext cx="1771650" cy="1771650"/>
        </a:xfrm>
        <a:prstGeom prst="rect">
          <a:avLst/>
        </a:prstGeom>
      </xdr:spPr>
    </xdr:pic>
    <xdr:clientData/>
  </xdr:twoCellAnchor>
  <xdr:twoCellAnchor>
    <xdr:from>
      <xdr:col>6</xdr:col>
      <xdr:colOff>196452</xdr:colOff>
      <xdr:row>1</xdr:row>
      <xdr:rowOff>226219</xdr:rowOff>
    </xdr:from>
    <xdr:to>
      <xdr:col>6</xdr:col>
      <xdr:colOff>843728</xdr:colOff>
      <xdr:row>3</xdr:row>
      <xdr:rowOff>240588</xdr:rowOff>
    </xdr:to>
    <xdr:sp macro="" textlink="">
      <xdr:nvSpPr>
        <xdr:cNvPr id="14" name="Прямоугольник 13"/>
        <xdr:cNvSpPr/>
      </xdr:nvSpPr>
      <xdr:spPr>
        <a:xfrm>
          <a:off x="9417843" y="464344"/>
          <a:ext cx="647276" cy="907338"/>
        </a:xfrm>
        <a:prstGeom prst="rect">
          <a:avLst/>
        </a:prstGeom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6</xdr:col>
      <xdr:colOff>209550</xdr:colOff>
      <xdr:row>1</xdr:row>
      <xdr:rowOff>228600</xdr:rowOff>
    </xdr:from>
    <xdr:to>
      <xdr:col>6</xdr:col>
      <xdr:colOff>852817</xdr:colOff>
      <xdr:row>3</xdr:row>
      <xdr:rowOff>224053</xdr:rowOff>
    </xdr:to>
    <xdr:pic>
      <xdr:nvPicPr>
        <xdr:cNvPr id="16" name="Рисунок 15">
          <a:hlinkClick xmlns:r="http://schemas.openxmlformats.org/officeDocument/2006/relationships" r:id="rId16"/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429750" y="466725"/>
          <a:ext cx="643267" cy="89080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5;&#1088;&#1072;&#1081;&#1089;-&#1083;&#1080;&#1089;&#1090;%20&#1085;&#1072;%20&#1055;&#1055;&#1056;%20&#1090;&#1088;&#1091;&#1073;&#1099;,%20&#1092;&#1080;&#1090;&#1080;&#1085;&#1075;&#1080;_&#1050;&#1086;&#1084;&#1087;&#1088;&#1077;&#1089;_&#1092;&#1080;&#1090;&#1080;&#1085;&#1075;&#1080;_&#1069;&#1083;&#1077;&#1082;&#1090;&#1088;&#1086;&#1089;&#1074;&#1072;&#1088;&#1085;&#1099;&#1077;_&#1083;&#1080;&#1090;&#1099;&#1077;_&#1092;&#1080;&#1090;&#1080;&#1085;&#1075;&#1080;_FD_17-03-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Трубы и фитинги PPRC FD_БЕЛЫЙ"/>
      <sheetName val="Трубы и фитинги PPRC FD_СЕРЫЙ"/>
      <sheetName val="Компрессионные фитинги FD"/>
      <sheetName val="Литые фитинги FD"/>
      <sheetName val="Электросварные фитинги FD"/>
      <sheetName val="Лист1"/>
    </sheetNames>
    <sheetDataSet>
      <sheetData sheetId="0">
        <row r="3">
          <cell r="D3" t="str">
            <v>(936) 292-32-89
(936) 292-34-88</v>
          </cell>
        </row>
        <row r="5">
          <cell r="F5" t="str">
            <v xml:space="preserve">Сертификаты соответствия </v>
          </cell>
          <cell r="G5" t="str">
            <v>Каталоги по продукции</v>
          </cell>
        </row>
      </sheetData>
      <sheetData sheetId="1">
        <row r="1">
          <cell r="G1">
            <v>45002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dplast.ru/sprav/catalogs/" TargetMode="External"/><Relationship Id="rId2" Type="http://schemas.openxmlformats.org/officeDocument/2006/relationships/hyperlink" Target="https://www.fdplast.ru/sprav/sertifikati/" TargetMode="External"/><Relationship Id="rId1" Type="http://schemas.openxmlformats.org/officeDocument/2006/relationships/hyperlink" Target="mailto:zavod@fdplast.ru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fdplast.ru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7" Type="http://schemas.openxmlformats.org/officeDocument/2006/relationships/drawing" Target="../drawings/drawing2.xml"/><Relationship Id="rId2" Type="http://schemas.openxmlformats.org/officeDocument/2006/relationships/hyperlink" Target="https://www.fdplast.ru/sprav/sertifikati/" TargetMode="External"/><Relationship Id="rId1" Type="http://schemas.openxmlformats.org/officeDocument/2006/relationships/hyperlink" Target="https://www.fdplast.ru/sprav/video_montag/" TargetMode="External"/><Relationship Id="rId6" Type="http://schemas.openxmlformats.org/officeDocument/2006/relationships/printerSettings" Target="../printerSettings/printerSettings2.bin"/><Relationship Id="rId5" Type="http://schemas.openxmlformats.org/officeDocument/2006/relationships/hyperlink" Target="https://www.fdplast.ru/sprav/catalogs/" TargetMode="External"/><Relationship Id="rId4" Type="http://schemas.openxmlformats.org/officeDocument/2006/relationships/hyperlink" Target="http://www.fdplast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I76"/>
  <sheetViews>
    <sheetView tabSelected="1" zoomScaleNormal="100" workbookViewId="0">
      <selection activeCell="D10" sqref="D10"/>
    </sheetView>
  </sheetViews>
  <sheetFormatPr defaultRowHeight="12.75" x14ac:dyDescent="0.2"/>
  <cols>
    <col min="1" max="1" width="26.7109375" style="53" customWidth="1"/>
    <col min="2" max="2" width="12.7109375" style="53" customWidth="1"/>
    <col min="3" max="3" width="59.7109375" style="56" customWidth="1"/>
    <col min="4" max="5" width="15.7109375" style="55" customWidth="1"/>
    <col min="6" max="7" width="15.7109375" style="54" customWidth="1"/>
    <col min="8" max="8" width="12.5703125" style="53" customWidth="1"/>
    <col min="9" max="16384" width="9.140625" style="53"/>
  </cols>
  <sheetData>
    <row r="1" spans="1:9" ht="18.95" customHeight="1" x14ac:dyDescent="0.25">
      <c r="A1" s="173" t="s">
        <v>112</v>
      </c>
      <c r="B1" s="174"/>
      <c r="C1" s="174"/>
      <c r="D1" s="174"/>
      <c r="E1" s="174"/>
      <c r="F1" s="174"/>
      <c r="G1" s="171">
        <f>'[1]Трубы и фитинги PPRC FD_БЕЛЫЙ'!G1</f>
        <v>45002</v>
      </c>
    </row>
    <row r="2" spans="1:9" ht="26.1" customHeight="1" x14ac:dyDescent="0.2">
      <c r="A2" s="167"/>
      <c r="B2" s="184"/>
      <c r="C2" s="184"/>
      <c r="D2" s="184"/>
      <c r="E2" s="184"/>
      <c r="F2" s="184"/>
      <c r="G2" s="185"/>
      <c r="H2" s="172" t="s">
        <v>13</v>
      </c>
    </row>
    <row r="3" spans="1:9" ht="45" customHeight="1" x14ac:dyDescent="0.3">
      <c r="A3" s="167"/>
      <c r="B3" s="166"/>
      <c r="C3" s="166"/>
      <c r="D3" s="198" t="str">
        <f>[1]Содержание!D3</f>
        <v>(936) 292-32-89
(936) 292-34-88</v>
      </c>
      <c r="E3" s="198"/>
      <c r="F3" s="163"/>
      <c r="G3" s="162"/>
    </row>
    <row r="4" spans="1:9" ht="26.1" customHeight="1" x14ac:dyDescent="0.25">
      <c r="A4" s="167"/>
      <c r="B4" s="166"/>
      <c r="C4" s="166"/>
      <c r="D4" s="170"/>
      <c r="E4" s="163"/>
      <c r="F4" s="163"/>
      <c r="G4" s="162"/>
    </row>
    <row r="5" spans="1:9" ht="26.1" customHeight="1" x14ac:dyDescent="0.25">
      <c r="A5" s="167"/>
      <c r="B5" s="166"/>
      <c r="C5" s="169"/>
      <c r="D5" s="164" t="s">
        <v>14</v>
      </c>
      <c r="E5" s="163"/>
      <c r="F5" s="168" t="str">
        <f>[1]Содержание!F5</f>
        <v xml:space="preserve">Сертификаты соответствия </v>
      </c>
      <c r="G5" s="168" t="str">
        <f>[1]Содержание!G5</f>
        <v>Каталоги по продукции</v>
      </c>
    </row>
    <row r="6" spans="1:9" ht="21" customHeight="1" x14ac:dyDescent="0.25">
      <c r="A6" s="167"/>
      <c r="B6" s="166"/>
      <c r="C6" s="165"/>
      <c r="D6" s="164" t="s">
        <v>15</v>
      </c>
      <c r="E6" s="163"/>
      <c r="F6" s="163"/>
      <c r="G6" s="162"/>
    </row>
    <row r="7" spans="1:9" ht="18.95" customHeight="1" x14ac:dyDescent="0.25">
      <c r="A7" s="161"/>
      <c r="B7" s="186"/>
      <c r="C7" s="187"/>
      <c r="D7" s="187"/>
      <c r="E7" s="188"/>
      <c r="F7" s="188"/>
      <c r="G7" s="189"/>
    </row>
    <row r="8" spans="1:9" ht="12" customHeight="1" thickBot="1" x14ac:dyDescent="0.25">
      <c r="A8" s="190"/>
      <c r="B8" s="191"/>
      <c r="C8" s="191"/>
      <c r="D8" s="191"/>
      <c r="E8" s="191"/>
      <c r="F8" s="191"/>
      <c r="G8" s="191"/>
    </row>
    <row r="9" spans="1:9" ht="24.75" customHeight="1" x14ac:dyDescent="0.2">
      <c r="A9" s="192" t="s">
        <v>16</v>
      </c>
      <c r="B9" s="193"/>
      <c r="C9" s="194"/>
      <c r="D9" s="160" t="s">
        <v>18</v>
      </c>
      <c r="E9" s="158"/>
      <c r="F9" s="158"/>
      <c r="G9" s="157"/>
    </row>
    <row r="10" spans="1:9" ht="24.75" customHeight="1" thickBot="1" x14ac:dyDescent="0.25">
      <c r="A10" s="195"/>
      <c r="B10" s="196"/>
      <c r="C10" s="197"/>
      <c r="D10" s="159">
        <v>0</v>
      </c>
      <c r="E10" s="158"/>
      <c r="F10" s="158"/>
      <c r="G10" s="157"/>
    </row>
    <row r="11" spans="1:9" ht="14.25" customHeight="1" thickBot="1" x14ac:dyDescent="0.3">
      <c r="A11" s="156"/>
      <c r="B11" s="156"/>
      <c r="C11" s="156"/>
      <c r="D11" s="156"/>
      <c r="E11" s="156"/>
      <c r="F11" s="156"/>
      <c r="G11" s="156"/>
    </row>
    <row r="12" spans="1:9" ht="50.1" customHeight="1" thickBot="1" x14ac:dyDescent="0.25">
      <c r="A12" s="155" t="s">
        <v>111</v>
      </c>
      <c r="B12" s="154" t="s">
        <v>110</v>
      </c>
      <c r="C12" s="152" t="s">
        <v>109</v>
      </c>
      <c r="D12" s="153" t="s">
        <v>108</v>
      </c>
      <c r="E12" s="152" t="s">
        <v>107</v>
      </c>
      <c r="F12" s="151" t="s">
        <v>106</v>
      </c>
      <c r="G12" s="150" t="s">
        <v>105</v>
      </c>
    </row>
    <row r="13" spans="1:9" ht="20.100000000000001" customHeight="1" thickBot="1" x14ac:dyDescent="0.25">
      <c r="A13" s="175" t="s">
        <v>104</v>
      </c>
      <c r="B13" s="176"/>
      <c r="C13" s="176"/>
      <c r="D13" s="176"/>
      <c r="E13" s="176"/>
      <c r="F13" s="176"/>
      <c r="G13" s="177"/>
    </row>
    <row r="14" spans="1:9" ht="60.75" customHeight="1" x14ac:dyDescent="0.2">
      <c r="A14" s="149"/>
      <c r="B14" s="115">
        <v>1975</v>
      </c>
      <c r="C14" s="148" t="s">
        <v>103</v>
      </c>
      <c r="D14" s="147">
        <v>10</v>
      </c>
      <c r="E14" s="112">
        <v>6.4000000000000001E-2</v>
      </c>
      <c r="F14" s="80">
        <v>1818.88</v>
      </c>
      <c r="G14" s="146">
        <f t="shared" ref="G14:G20" si="0">ROUND((F14-F14/100*$D$10),2)</f>
        <v>1818.88</v>
      </c>
      <c r="H14" s="96"/>
    </row>
    <row r="15" spans="1:9" ht="57" customHeight="1" x14ac:dyDescent="0.2">
      <c r="A15" s="145"/>
      <c r="B15" s="107">
        <v>1976</v>
      </c>
      <c r="C15" s="94" t="s">
        <v>102</v>
      </c>
      <c r="D15" s="93">
        <v>10</v>
      </c>
      <c r="E15" s="92">
        <v>0.10332</v>
      </c>
      <c r="F15" s="65">
        <v>2488.88</v>
      </c>
      <c r="G15" s="144">
        <f t="shared" si="0"/>
        <v>2488.88</v>
      </c>
      <c r="H15" s="96"/>
      <c r="I15" s="57"/>
    </row>
    <row r="16" spans="1:9" ht="60.75" customHeight="1" x14ac:dyDescent="0.2">
      <c r="A16" s="143"/>
      <c r="B16" s="117">
        <v>1983</v>
      </c>
      <c r="C16" s="142" t="s">
        <v>101</v>
      </c>
      <c r="D16" s="141">
        <v>5</v>
      </c>
      <c r="E16" s="140">
        <v>1.2749999999999999E-2</v>
      </c>
      <c r="F16" s="139">
        <v>5488.88</v>
      </c>
      <c r="G16" s="138">
        <f t="shared" si="0"/>
        <v>5488.88</v>
      </c>
      <c r="H16" s="96"/>
      <c r="I16" s="57"/>
    </row>
    <row r="17" spans="1:9" ht="59.25" customHeight="1" x14ac:dyDescent="0.2">
      <c r="A17" s="136"/>
      <c r="B17" s="137">
        <v>1984</v>
      </c>
      <c r="C17" s="134" t="s">
        <v>100</v>
      </c>
      <c r="D17" s="133">
        <v>5</v>
      </c>
      <c r="E17" s="132">
        <v>1.3299999999999999E-2</v>
      </c>
      <c r="F17" s="131">
        <v>7087.58</v>
      </c>
      <c r="G17" s="130">
        <f t="shared" si="0"/>
        <v>7087.58</v>
      </c>
      <c r="H17" s="96"/>
      <c r="I17" s="57"/>
    </row>
    <row r="18" spans="1:9" ht="59.25" customHeight="1" x14ac:dyDescent="0.2">
      <c r="A18" s="136"/>
      <c r="B18" s="135">
        <v>1986</v>
      </c>
      <c r="C18" s="134" t="s">
        <v>99</v>
      </c>
      <c r="D18" s="133">
        <v>1</v>
      </c>
      <c r="E18" s="132">
        <v>3.3660000000000002E-2</v>
      </c>
      <c r="F18" s="131">
        <v>6288.88</v>
      </c>
      <c r="G18" s="130">
        <f t="shared" si="0"/>
        <v>6288.88</v>
      </c>
      <c r="I18" s="57"/>
    </row>
    <row r="19" spans="1:9" ht="42.75" customHeight="1" x14ac:dyDescent="0.2">
      <c r="A19" s="203"/>
      <c r="B19" s="122">
        <v>1980</v>
      </c>
      <c r="C19" s="121" t="s">
        <v>98</v>
      </c>
      <c r="D19" s="120">
        <v>1</v>
      </c>
      <c r="E19" s="119">
        <v>0.15409999999999999</v>
      </c>
      <c r="F19" s="118">
        <v>52488.88</v>
      </c>
      <c r="G19" s="129">
        <f t="shared" si="0"/>
        <v>52488.88</v>
      </c>
      <c r="H19" s="96"/>
      <c r="I19" s="57"/>
    </row>
    <row r="20" spans="1:9" ht="42.75" customHeight="1" thickBot="1" x14ac:dyDescent="0.25">
      <c r="A20" s="204"/>
      <c r="B20" s="128">
        <v>1987</v>
      </c>
      <c r="C20" s="127" t="s">
        <v>97</v>
      </c>
      <c r="D20" s="126">
        <v>1</v>
      </c>
      <c r="E20" s="125">
        <v>0.15745000000000001</v>
      </c>
      <c r="F20" s="124">
        <v>64988.88</v>
      </c>
      <c r="G20" s="123">
        <f t="shared" si="0"/>
        <v>64988.88</v>
      </c>
      <c r="H20" s="96"/>
      <c r="I20" s="57"/>
    </row>
    <row r="21" spans="1:9" ht="20.100000000000001" customHeight="1" thickBot="1" x14ac:dyDescent="0.25">
      <c r="A21" s="181" t="s">
        <v>96</v>
      </c>
      <c r="B21" s="182"/>
      <c r="C21" s="182"/>
      <c r="D21" s="182"/>
      <c r="E21" s="182"/>
      <c r="F21" s="182"/>
      <c r="G21" s="183"/>
      <c r="H21" s="57"/>
      <c r="I21" s="57"/>
    </row>
    <row r="22" spans="1:9" ht="18.75" customHeight="1" x14ac:dyDescent="0.2">
      <c r="A22" s="202"/>
      <c r="B22" s="122">
        <v>1990</v>
      </c>
      <c r="C22" s="121" t="s">
        <v>95</v>
      </c>
      <c r="D22" s="120">
        <v>1</v>
      </c>
      <c r="E22" s="119">
        <v>4.32E-5</v>
      </c>
      <c r="F22" s="118">
        <v>126.28</v>
      </c>
      <c r="G22" s="70">
        <f t="shared" ref="G22:G33" si="1">ROUND((F22-F22/100*$D$10),2)</f>
        <v>126.28</v>
      </c>
      <c r="H22" s="57"/>
      <c r="I22" s="57"/>
    </row>
    <row r="23" spans="1:9" ht="18.75" customHeight="1" x14ac:dyDescent="0.2">
      <c r="A23" s="200"/>
      <c r="B23" s="107">
        <v>1991</v>
      </c>
      <c r="C23" s="94" t="s">
        <v>94</v>
      </c>
      <c r="D23" s="93">
        <v>1</v>
      </c>
      <c r="E23" s="92">
        <v>8.5279999999999997E-5</v>
      </c>
      <c r="F23" s="103">
        <v>168.88</v>
      </c>
      <c r="G23" s="64">
        <f t="shared" si="1"/>
        <v>168.88</v>
      </c>
      <c r="H23" s="57"/>
      <c r="I23" s="57"/>
    </row>
    <row r="24" spans="1:9" ht="18.75" customHeight="1" x14ac:dyDescent="0.2">
      <c r="A24" s="200"/>
      <c r="B24" s="107">
        <v>1992</v>
      </c>
      <c r="C24" s="94" t="s">
        <v>93</v>
      </c>
      <c r="D24" s="93">
        <v>1</v>
      </c>
      <c r="E24" s="92">
        <v>1.066E-4</v>
      </c>
      <c r="F24" s="103">
        <v>225.88</v>
      </c>
      <c r="G24" s="64">
        <f t="shared" si="1"/>
        <v>225.88</v>
      </c>
      <c r="H24" s="57"/>
      <c r="I24" s="57"/>
    </row>
    <row r="25" spans="1:9" ht="18.75" customHeight="1" x14ac:dyDescent="0.2">
      <c r="A25" s="200"/>
      <c r="B25" s="107">
        <v>1993</v>
      </c>
      <c r="C25" s="94" t="s">
        <v>92</v>
      </c>
      <c r="D25" s="93">
        <v>1</v>
      </c>
      <c r="E25" s="92">
        <v>2.0000000000000001E-4</v>
      </c>
      <c r="F25" s="65">
        <v>288.88</v>
      </c>
      <c r="G25" s="64">
        <f t="shared" si="1"/>
        <v>288.88</v>
      </c>
      <c r="H25" s="57"/>
      <c r="I25" s="57"/>
    </row>
    <row r="26" spans="1:9" ht="18.75" customHeight="1" x14ac:dyDescent="0.2">
      <c r="A26" s="200"/>
      <c r="B26" s="107">
        <v>1994</v>
      </c>
      <c r="C26" s="94" t="s">
        <v>91</v>
      </c>
      <c r="D26" s="93">
        <v>1</v>
      </c>
      <c r="E26" s="92">
        <v>2.0000000000000001E-4</v>
      </c>
      <c r="F26" s="65">
        <v>348.88</v>
      </c>
      <c r="G26" s="64">
        <f t="shared" si="1"/>
        <v>348.88</v>
      </c>
      <c r="H26" s="57"/>
      <c r="I26" s="57"/>
    </row>
    <row r="27" spans="1:9" ht="18.75" customHeight="1" x14ac:dyDescent="0.2">
      <c r="A27" s="200"/>
      <c r="B27" s="107">
        <v>1995</v>
      </c>
      <c r="C27" s="94" t="s">
        <v>90</v>
      </c>
      <c r="D27" s="93">
        <v>1</v>
      </c>
      <c r="E27" s="92">
        <v>3.9599999999999998E-4</v>
      </c>
      <c r="F27" s="65">
        <v>398.88</v>
      </c>
      <c r="G27" s="64">
        <f t="shared" si="1"/>
        <v>398.88</v>
      </c>
      <c r="H27" s="57"/>
      <c r="I27" s="57"/>
    </row>
    <row r="28" spans="1:9" ht="18.75" customHeight="1" x14ac:dyDescent="0.2">
      <c r="A28" s="200"/>
      <c r="B28" s="107">
        <v>1996</v>
      </c>
      <c r="C28" s="94" t="s">
        <v>89</v>
      </c>
      <c r="D28" s="93">
        <v>1</v>
      </c>
      <c r="E28" s="92">
        <v>4.2640000000000001E-4</v>
      </c>
      <c r="F28" s="65">
        <v>438.88</v>
      </c>
      <c r="G28" s="64">
        <f t="shared" si="1"/>
        <v>438.88</v>
      </c>
      <c r="H28" s="57"/>
      <c r="I28" s="57"/>
    </row>
    <row r="29" spans="1:9" ht="18.75" customHeight="1" x14ac:dyDescent="0.2">
      <c r="A29" s="200"/>
      <c r="B29" s="107">
        <v>1997</v>
      </c>
      <c r="C29" s="94" t="s">
        <v>88</v>
      </c>
      <c r="D29" s="93">
        <v>1</v>
      </c>
      <c r="E29" s="92">
        <v>6.8528600000000001E-4</v>
      </c>
      <c r="F29" s="65">
        <v>738.88</v>
      </c>
      <c r="G29" s="64">
        <f t="shared" si="1"/>
        <v>738.88</v>
      </c>
      <c r="H29" s="57"/>
      <c r="I29" s="57"/>
    </row>
    <row r="30" spans="1:9" ht="18.75" customHeight="1" x14ac:dyDescent="0.2">
      <c r="A30" s="200"/>
      <c r="B30" s="107">
        <v>1998</v>
      </c>
      <c r="C30" s="94" t="s">
        <v>87</v>
      </c>
      <c r="D30" s="93">
        <v>1</v>
      </c>
      <c r="E30" s="92">
        <v>1.2600000000000001E-3</v>
      </c>
      <c r="F30" s="65">
        <v>1248.8800000000001</v>
      </c>
      <c r="G30" s="64">
        <f t="shared" si="1"/>
        <v>1248.8800000000001</v>
      </c>
      <c r="H30" s="57"/>
      <c r="I30" s="57"/>
    </row>
    <row r="31" spans="1:9" ht="18.75" customHeight="1" x14ac:dyDescent="0.2">
      <c r="A31" s="200"/>
      <c r="B31" s="107">
        <v>1999</v>
      </c>
      <c r="C31" s="94" t="s">
        <v>86</v>
      </c>
      <c r="D31" s="93">
        <v>1</v>
      </c>
      <c r="E31" s="92">
        <v>4.0254499999999999E-3</v>
      </c>
      <c r="F31" s="65">
        <v>3068.88</v>
      </c>
      <c r="G31" s="64">
        <f t="shared" si="1"/>
        <v>3068.88</v>
      </c>
      <c r="H31" s="57"/>
      <c r="I31" s="57"/>
    </row>
    <row r="32" spans="1:9" ht="18.75" customHeight="1" x14ac:dyDescent="0.2">
      <c r="A32" s="200"/>
      <c r="B32" s="107">
        <v>1988</v>
      </c>
      <c r="C32" s="94" t="s">
        <v>85</v>
      </c>
      <c r="D32" s="93">
        <v>1</v>
      </c>
      <c r="E32" s="92">
        <v>2.0618199999999998E-3</v>
      </c>
      <c r="F32" s="65">
        <v>3528.88</v>
      </c>
      <c r="G32" s="64">
        <f t="shared" si="1"/>
        <v>3528.88</v>
      </c>
      <c r="H32" s="57"/>
      <c r="I32" s="57"/>
    </row>
    <row r="33" spans="1:9" ht="18.75" customHeight="1" thickBot="1" x14ac:dyDescent="0.25">
      <c r="A33" s="205"/>
      <c r="B33" s="117">
        <v>1989</v>
      </c>
      <c r="C33" s="90" t="s">
        <v>84</v>
      </c>
      <c r="D33" s="89">
        <v>1</v>
      </c>
      <c r="E33" s="88">
        <v>3.2399999999999998E-3</v>
      </c>
      <c r="F33" s="87">
        <v>4008.88</v>
      </c>
      <c r="G33" s="86">
        <f t="shared" si="1"/>
        <v>4008.88</v>
      </c>
      <c r="H33" s="57"/>
      <c r="I33" s="57"/>
    </row>
    <row r="34" spans="1:9" ht="20.100000000000001" customHeight="1" thickBot="1" x14ac:dyDescent="0.25">
      <c r="A34" s="178" t="s">
        <v>83</v>
      </c>
      <c r="B34" s="179"/>
      <c r="C34" s="179"/>
      <c r="D34" s="179"/>
      <c r="E34" s="179"/>
      <c r="F34" s="179"/>
      <c r="G34" s="180"/>
      <c r="H34" s="57"/>
      <c r="I34" s="57"/>
    </row>
    <row r="35" spans="1:9" ht="45.75" customHeight="1" x14ac:dyDescent="0.2">
      <c r="A35" s="116"/>
      <c r="B35" s="115">
        <v>1922</v>
      </c>
      <c r="C35" s="114" t="s">
        <v>82</v>
      </c>
      <c r="D35" s="113">
        <v>1</v>
      </c>
      <c r="E35" s="112">
        <v>6.4844000000000002E-4</v>
      </c>
      <c r="F35" s="111">
        <v>288.88</v>
      </c>
      <c r="G35" s="79">
        <f t="shared" ref="G35:G40" si="2">ROUND((F35-F35/100*$D$10),2)</f>
        <v>288.88</v>
      </c>
      <c r="H35" s="96"/>
      <c r="I35" s="57"/>
    </row>
    <row r="36" spans="1:9" ht="45.75" customHeight="1" x14ac:dyDescent="0.2">
      <c r="A36" s="108"/>
      <c r="B36" s="107">
        <v>1923</v>
      </c>
      <c r="C36" s="110" t="s">
        <v>81</v>
      </c>
      <c r="D36" s="109">
        <v>1</v>
      </c>
      <c r="E36" s="92">
        <v>2.5839999999999999E-3</v>
      </c>
      <c r="F36" s="103">
        <v>458.88</v>
      </c>
      <c r="G36" s="64">
        <f t="shared" si="2"/>
        <v>458.88</v>
      </c>
      <c r="H36" s="96"/>
      <c r="I36" s="57"/>
    </row>
    <row r="37" spans="1:9" ht="45" customHeight="1" x14ac:dyDescent="0.2">
      <c r="A37" s="108"/>
      <c r="B37" s="107">
        <v>1924</v>
      </c>
      <c r="C37" s="106" t="s">
        <v>80</v>
      </c>
      <c r="D37" s="105">
        <v>1</v>
      </c>
      <c r="E37" s="104">
        <v>9.9820000000000009E-4</v>
      </c>
      <c r="F37" s="103">
        <v>618.88</v>
      </c>
      <c r="G37" s="64">
        <f t="shared" si="2"/>
        <v>618.88</v>
      </c>
      <c r="H37" s="96"/>
      <c r="I37" s="57"/>
    </row>
    <row r="38" spans="1:9" ht="48.75" customHeight="1" x14ac:dyDescent="0.2">
      <c r="A38" s="108"/>
      <c r="B38" s="107">
        <v>1925</v>
      </c>
      <c r="C38" s="106" t="s">
        <v>79</v>
      </c>
      <c r="D38" s="105">
        <v>1</v>
      </c>
      <c r="E38" s="104">
        <v>1.0499999999999999E-3</v>
      </c>
      <c r="F38" s="103">
        <v>1388.88</v>
      </c>
      <c r="G38" s="64">
        <f t="shared" si="2"/>
        <v>1388.88</v>
      </c>
      <c r="H38" s="96"/>
      <c r="I38" s="57"/>
    </row>
    <row r="39" spans="1:9" ht="44.25" customHeight="1" x14ac:dyDescent="0.2">
      <c r="A39" s="108"/>
      <c r="B39" s="107">
        <v>1926</v>
      </c>
      <c r="C39" s="106" t="s">
        <v>78</v>
      </c>
      <c r="D39" s="105">
        <v>1</v>
      </c>
      <c r="E39" s="104">
        <v>2.2139999999999998E-3</v>
      </c>
      <c r="F39" s="103">
        <v>1688.88</v>
      </c>
      <c r="G39" s="64">
        <f t="shared" si="2"/>
        <v>1688.88</v>
      </c>
      <c r="H39" s="96"/>
      <c r="I39" s="57"/>
    </row>
    <row r="40" spans="1:9" ht="48.75" customHeight="1" thickBot="1" x14ac:dyDescent="0.25">
      <c r="A40" s="102"/>
      <c r="B40" s="101">
        <v>1927</v>
      </c>
      <c r="C40" s="100" t="s">
        <v>77</v>
      </c>
      <c r="D40" s="99">
        <v>1</v>
      </c>
      <c r="E40" s="98">
        <v>4.7666699999999998E-3</v>
      </c>
      <c r="F40" s="97">
        <v>1894.38</v>
      </c>
      <c r="G40" s="58">
        <f t="shared" si="2"/>
        <v>1894.38</v>
      </c>
      <c r="H40" s="96"/>
      <c r="I40" s="57"/>
    </row>
    <row r="41" spans="1:9" ht="20.100000000000001" customHeight="1" thickBot="1" x14ac:dyDescent="0.25">
      <c r="A41" s="178" t="s">
        <v>76</v>
      </c>
      <c r="B41" s="179"/>
      <c r="C41" s="179"/>
      <c r="D41" s="179"/>
      <c r="E41" s="179"/>
      <c r="F41" s="179"/>
      <c r="G41" s="180"/>
      <c r="H41" s="57"/>
    </row>
    <row r="42" spans="1:9" ht="18" customHeight="1" x14ac:dyDescent="0.2">
      <c r="A42" s="199"/>
      <c r="B42" s="84">
        <v>1891</v>
      </c>
      <c r="C42" s="83" t="s">
        <v>75</v>
      </c>
      <c r="D42" s="82">
        <v>1</v>
      </c>
      <c r="E42" s="81">
        <v>2.0000000000000001E-4</v>
      </c>
      <c r="F42" s="95">
        <v>207.78</v>
      </c>
      <c r="G42" s="79">
        <f t="shared" ref="G42:G76" si="3">ROUND((F42-F42/100*$D$10),2)</f>
        <v>207.78</v>
      </c>
      <c r="H42" s="57"/>
    </row>
    <row r="43" spans="1:9" ht="18" customHeight="1" x14ac:dyDescent="0.2">
      <c r="A43" s="200"/>
      <c r="B43" s="69">
        <v>1892</v>
      </c>
      <c r="C43" s="94" t="s">
        <v>74</v>
      </c>
      <c r="D43" s="93">
        <v>1</v>
      </c>
      <c r="E43" s="92">
        <v>2.9999999999999997E-4</v>
      </c>
      <c r="F43" s="65">
        <v>688.38</v>
      </c>
      <c r="G43" s="64">
        <f t="shared" si="3"/>
        <v>688.38</v>
      </c>
      <c r="H43" s="57"/>
    </row>
    <row r="44" spans="1:9" ht="18" customHeight="1" x14ac:dyDescent="0.2">
      <c r="A44" s="200"/>
      <c r="B44" s="69">
        <v>1893</v>
      </c>
      <c r="C44" s="94" t="s">
        <v>73</v>
      </c>
      <c r="D44" s="93">
        <v>1</v>
      </c>
      <c r="E44" s="92">
        <v>4.0000000000000002E-4</v>
      </c>
      <c r="F44" s="65">
        <v>1060.78</v>
      </c>
      <c r="G44" s="64">
        <f t="shared" si="3"/>
        <v>1060.78</v>
      </c>
      <c r="H44" s="57"/>
    </row>
    <row r="45" spans="1:9" ht="18" customHeight="1" x14ac:dyDescent="0.2">
      <c r="A45" s="200"/>
      <c r="B45" s="69">
        <v>1894</v>
      </c>
      <c r="C45" s="94" t="s">
        <v>72</v>
      </c>
      <c r="D45" s="93">
        <v>1</v>
      </c>
      <c r="E45" s="92">
        <v>5.0000000000000001E-4</v>
      </c>
      <c r="F45" s="65">
        <v>1394.58</v>
      </c>
      <c r="G45" s="64">
        <f t="shared" si="3"/>
        <v>1394.58</v>
      </c>
      <c r="H45" s="57"/>
    </row>
    <row r="46" spans="1:9" ht="18" customHeight="1" x14ac:dyDescent="0.2">
      <c r="A46" s="200"/>
      <c r="B46" s="69">
        <v>1895</v>
      </c>
      <c r="C46" s="94" t="s">
        <v>71</v>
      </c>
      <c r="D46" s="93">
        <v>1</v>
      </c>
      <c r="E46" s="92">
        <v>5.9999999999999995E-4</v>
      </c>
      <c r="F46" s="65">
        <v>1636.88</v>
      </c>
      <c r="G46" s="64">
        <f t="shared" si="3"/>
        <v>1636.88</v>
      </c>
      <c r="H46" s="57"/>
    </row>
    <row r="47" spans="1:9" ht="18" customHeight="1" thickBot="1" x14ac:dyDescent="0.25">
      <c r="A47" s="201"/>
      <c r="B47" s="63">
        <v>1896</v>
      </c>
      <c r="C47" s="78" t="s">
        <v>70</v>
      </c>
      <c r="D47" s="77">
        <v>1</v>
      </c>
      <c r="E47" s="76">
        <v>8.0000000000000004E-4</v>
      </c>
      <c r="F47" s="59">
        <v>2090.7800000000002</v>
      </c>
      <c r="G47" s="58">
        <f t="shared" si="3"/>
        <v>2090.7800000000002</v>
      </c>
      <c r="H47" s="57"/>
    </row>
    <row r="48" spans="1:9" ht="18" customHeight="1" x14ac:dyDescent="0.2">
      <c r="A48" s="202"/>
      <c r="B48" s="75">
        <v>1911</v>
      </c>
      <c r="C48" s="74" t="s">
        <v>69</v>
      </c>
      <c r="D48" s="73">
        <v>1</v>
      </c>
      <c r="E48" s="72">
        <v>1E-4</v>
      </c>
      <c r="F48" s="71">
        <v>575.38</v>
      </c>
      <c r="G48" s="70">
        <f t="shared" si="3"/>
        <v>575.38</v>
      </c>
      <c r="H48" s="57"/>
      <c r="I48" s="57"/>
    </row>
    <row r="49" spans="1:9" ht="18" customHeight="1" x14ac:dyDescent="0.2">
      <c r="A49" s="200"/>
      <c r="B49" s="69">
        <v>1912</v>
      </c>
      <c r="C49" s="68" t="s">
        <v>68</v>
      </c>
      <c r="D49" s="67">
        <v>1</v>
      </c>
      <c r="E49" s="66">
        <v>2.9999999999999997E-4</v>
      </c>
      <c r="F49" s="65">
        <v>667.08</v>
      </c>
      <c r="G49" s="64">
        <f t="shared" si="3"/>
        <v>667.08</v>
      </c>
      <c r="H49" s="57"/>
      <c r="I49" s="57"/>
    </row>
    <row r="50" spans="1:9" ht="18" customHeight="1" x14ac:dyDescent="0.2">
      <c r="A50" s="200"/>
      <c r="B50" s="69">
        <v>1913</v>
      </c>
      <c r="C50" s="68" t="s">
        <v>67</v>
      </c>
      <c r="D50" s="67">
        <v>1</v>
      </c>
      <c r="E50" s="66">
        <v>2.9999999999999997E-4</v>
      </c>
      <c r="F50" s="65">
        <v>748.38</v>
      </c>
      <c r="G50" s="64">
        <f t="shared" si="3"/>
        <v>748.38</v>
      </c>
      <c r="H50" s="57"/>
      <c r="I50" s="57"/>
    </row>
    <row r="51" spans="1:9" ht="18" customHeight="1" x14ac:dyDescent="0.2">
      <c r="A51" s="200"/>
      <c r="B51" s="69">
        <v>1914</v>
      </c>
      <c r="C51" s="68" t="s">
        <v>66</v>
      </c>
      <c r="D51" s="67">
        <v>1</v>
      </c>
      <c r="E51" s="66">
        <v>5.9999999999999995E-4</v>
      </c>
      <c r="F51" s="65">
        <v>854.18</v>
      </c>
      <c r="G51" s="64">
        <f t="shared" si="3"/>
        <v>854.18</v>
      </c>
      <c r="H51" s="57"/>
      <c r="I51" s="57"/>
    </row>
    <row r="52" spans="1:9" ht="18" customHeight="1" x14ac:dyDescent="0.2">
      <c r="A52" s="200"/>
      <c r="B52" s="69">
        <v>1915</v>
      </c>
      <c r="C52" s="68" t="s">
        <v>65</v>
      </c>
      <c r="D52" s="67">
        <v>1</v>
      </c>
      <c r="E52" s="66" t="s">
        <v>35</v>
      </c>
      <c r="F52" s="65">
        <v>1306.78</v>
      </c>
      <c r="G52" s="64">
        <f t="shared" si="3"/>
        <v>1306.78</v>
      </c>
      <c r="H52" s="57"/>
      <c r="I52" s="57"/>
    </row>
    <row r="53" spans="1:9" ht="18" customHeight="1" x14ac:dyDescent="0.2">
      <c r="A53" s="200"/>
      <c r="B53" s="69">
        <v>1916</v>
      </c>
      <c r="C53" s="68" t="s">
        <v>64</v>
      </c>
      <c r="D53" s="67">
        <v>1</v>
      </c>
      <c r="E53" s="66" t="s">
        <v>35</v>
      </c>
      <c r="F53" s="65">
        <v>1320.08</v>
      </c>
      <c r="G53" s="64">
        <f t="shared" si="3"/>
        <v>1320.08</v>
      </c>
      <c r="H53" s="57"/>
      <c r="I53" s="57"/>
    </row>
    <row r="54" spans="1:9" ht="18" customHeight="1" thickBot="1" x14ac:dyDescent="0.25">
      <c r="A54" s="205"/>
      <c r="B54" s="91">
        <v>1917</v>
      </c>
      <c r="C54" s="90" t="s">
        <v>63</v>
      </c>
      <c r="D54" s="89">
        <v>1</v>
      </c>
      <c r="E54" s="88" t="s">
        <v>35</v>
      </c>
      <c r="F54" s="87">
        <v>1451.98</v>
      </c>
      <c r="G54" s="86">
        <f t="shared" si="3"/>
        <v>1451.98</v>
      </c>
      <c r="H54" s="57"/>
      <c r="I54" s="57"/>
    </row>
    <row r="55" spans="1:9" ht="18" customHeight="1" x14ac:dyDescent="0.2">
      <c r="A55" s="199"/>
      <c r="B55" s="84">
        <v>1941</v>
      </c>
      <c r="C55" s="83" t="s">
        <v>62</v>
      </c>
      <c r="D55" s="82">
        <v>1</v>
      </c>
      <c r="E55" s="81">
        <v>2.0000000000000001E-4</v>
      </c>
      <c r="F55" s="80">
        <v>437.58</v>
      </c>
      <c r="G55" s="79">
        <f t="shared" si="3"/>
        <v>437.58</v>
      </c>
      <c r="H55" s="57"/>
      <c r="I55" s="57"/>
    </row>
    <row r="56" spans="1:9" ht="18" customHeight="1" x14ac:dyDescent="0.2">
      <c r="A56" s="200"/>
      <c r="B56" s="69">
        <v>1942</v>
      </c>
      <c r="C56" s="68" t="s">
        <v>61</v>
      </c>
      <c r="D56" s="67">
        <v>1</v>
      </c>
      <c r="E56" s="66">
        <v>2.0000000000000001E-4</v>
      </c>
      <c r="F56" s="65">
        <v>520.88</v>
      </c>
      <c r="G56" s="64">
        <f t="shared" si="3"/>
        <v>520.88</v>
      </c>
      <c r="H56" s="57"/>
      <c r="I56" s="57"/>
    </row>
    <row r="57" spans="1:9" ht="18" customHeight="1" x14ac:dyDescent="0.2">
      <c r="A57" s="200"/>
      <c r="B57" s="69">
        <v>1943</v>
      </c>
      <c r="C57" s="68" t="s">
        <v>60</v>
      </c>
      <c r="D57" s="67">
        <v>1</v>
      </c>
      <c r="E57" s="66">
        <v>2.9999999999999997E-4</v>
      </c>
      <c r="F57" s="65">
        <v>632.38</v>
      </c>
      <c r="G57" s="64">
        <f t="shared" si="3"/>
        <v>632.38</v>
      </c>
      <c r="H57" s="57"/>
      <c r="I57" s="57"/>
    </row>
    <row r="58" spans="1:9" ht="18" customHeight="1" x14ac:dyDescent="0.2">
      <c r="A58" s="200"/>
      <c r="B58" s="69">
        <v>1944</v>
      </c>
      <c r="C58" s="68" t="s">
        <v>59</v>
      </c>
      <c r="D58" s="67">
        <v>1</v>
      </c>
      <c r="E58" s="66">
        <v>5.0000000000000001E-4</v>
      </c>
      <c r="F58" s="65">
        <v>743.88</v>
      </c>
      <c r="G58" s="64">
        <f t="shared" si="3"/>
        <v>743.88</v>
      </c>
      <c r="H58" s="85"/>
      <c r="I58" s="57"/>
    </row>
    <row r="59" spans="1:9" ht="18" customHeight="1" x14ac:dyDescent="0.2">
      <c r="A59" s="200"/>
      <c r="B59" s="69">
        <v>1945</v>
      </c>
      <c r="C59" s="68" t="s">
        <v>58</v>
      </c>
      <c r="D59" s="67">
        <v>1</v>
      </c>
      <c r="E59" s="66">
        <v>5.9999999999999995E-4</v>
      </c>
      <c r="F59" s="65">
        <v>950.68</v>
      </c>
      <c r="G59" s="64">
        <f t="shared" si="3"/>
        <v>950.68</v>
      </c>
      <c r="H59" s="57"/>
      <c r="I59" s="57"/>
    </row>
    <row r="60" spans="1:9" ht="18" customHeight="1" x14ac:dyDescent="0.2">
      <c r="A60" s="200"/>
      <c r="B60" s="69">
        <v>1946</v>
      </c>
      <c r="C60" s="68" t="s">
        <v>57</v>
      </c>
      <c r="D60" s="67">
        <v>1</v>
      </c>
      <c r="E60" s="66">
        <v>8.9999999999999998E-4</v>
      </c>
      <c r="F60" s="65">
        <v>1100.8800000000001</v>
      </c>
      <c r="G60" s="64">
        <f t="shared" si="3"/>
        <v>1100.8800000000001</v>
      </c>
      <c r="H60" s="57"/>
      <c r="I60" s="57"/>
    </row>
    <row r="61" spans="1:9" ht="18" customHeight="1" x14ac:dyDescent="0.2">
      <c r="A61" s="200"/>
      <c r="B61" s="69">
        <v>1947</v>
      </c>
      <c r="C61" s="68" t="s">
        <v>56</v>
      </c>
      <c r="D61" s="67">
        <v>1</v>
      </c>
      <c r="E61" s="66">
        <v>1.1999999999999999E-3</v>
      </c>
      <c r="F61" s="65">
        <v>1651.28</v>
      </c>
      <c r="G61" s="64">
        <f t="shared" si="3"/>
        <v>1651.28</v>
      </c>
      <c r="H61" s="57"/>
      <c r="I61" s="57"/>
    </row>
    <row r="62" spans="1:9" ht="18" customHeight="1" x14ac:dyDescent="0.2">
      <c r="A62" s="200"/>
      <c r="B62" s="69">
        <v>1948</v>
      </c>
      <c r="C62" s="68" t="s">
        <v>55</v>
      </c>
      <c r="D62" s="67">
        <v>1</v>
      </c>
      <c r="E62" s="66" t="s">
        <v>35</v>
      </c>
      <c r="F62" s="65">
        <v>3065.78</v>
      </c>
      <c r="G62" s="64">
        <f t="shared" si="3"/>
        <v>3065.78</v>
      </c>
      <c r="H62" s="57"/>
      <c r="I62" s="57"/>
    </row>
    <row r="63" spans="1:9" ht="18" customHeight="1" thickBot="1" x14ac:dyDescent="0.25">
      <c r="A63" s="201"/>
      <c r="B63" s="63">
        <v>1949</v>
      </c>
      <c r="C63" s="62" t="s">
        <v>54</v>
      </c>
      <c r="D63" s="61">
        <v>1</v>
      </c>
      <c r="E63" s="60" t="s">
        <v>35</v>
      </c>
      <c r="F63" s="59">
        <v>4015.68</v>
      </c>
      <c r="G63" s="58">
        <f t="shared" si="3"/>
        <v>4015.68</v>
      </c>
      <c r="H63" s="57"/>
      <c r="I63" s="57"/>
    </row>
    <row r="64" spans="1:9" ht="18" customHeight="1" x14ac:dyDescent="0.2">
      <c r="A64" s="199"/>
      <c r="B64" s="84">
        <v>1951</v>
      </c>
      <c r="C64" s="83" t="s">
        <v>53</v>
      </c>
      <c r="D64" s="82">
        <v>1</v>
      </c>
      <c r="E64" s="81" t="s">
        <v>35</v>
      </c>
      <c r="F64" s="80">
        <v>575.38</v>
      </c>
      <c r="G64" s="79">
        <f t="shared" si="3"/>
        <v>575.38</v>
      </c>
      <c r="H64" s="57"/>
      <c r="I64" s="57"/>
    </row>
    <row r="65" spans="1:9" ht="18" customHeight="1" x14ac:dyDescent="0.2">
      <c r="A65" s="200"/>
      <c r="B65" s="69">
        <v>1952</v>
      </c>
      <c r="C65" s="68" t="s">
        <v>52</v>
      </c>
      <c r="D65" s="67">
        <v>1</v>
      </c>
      <c r="E65" s="66" t="s">
        <v>35</v>
      </c>
      <c r="F65" s="65">
        <v>667.08</v>
      </c>
      <c r="G65" s="64">
        <f t="shared" si="3"/>
        <v>667.08</v>
      </c>
      <c r="H65" s="57"/>
      <c r="I65" s="57"/>
    </row>
    <row r="66" spans="1:9" ht="18" customHeight="1" x14ac:dyDescent="0.2">
      <c r="A66" s="200"/>
      <c r="B66" s="69">
        <v>1956</v>
      </c>
      <c r="C66" s="68" t="s">
        <v>51</v>
      </c>
      <c r="D66" s="67">
        <v>1</v>
      </c>
      <c r="E66" s="66" t="s">
        <v>35</v>
      </c>
      <c r="F66" s="65">
        <v>1306.78</v>
      </c>
      <c r="G66" s="64">
        <f t="shared" si="3"/>
        <v>1306.78</v>
      </c>
      <c r="H66" s="57"/>
      <c r="I66" s="57"/>
    </row>
    <row r="67" spans="1:9" ht="18" customHeight="1" thickBot="1" x14ac:dyDescent="0.25">
      <c r="A67" s="201"/>
      <c r="B67" s="63">
        <v>1955</v>
      </c>
      <c r="C67" s="78" t="s">
        <v>50</v>
      </c>
      <c r="D67" s="77">
        <v>1</v>
      </c>
      <c r="E67" s="76" t="s">
        <v>35</v>
      </c>
      <c r="F67" s="59">
        <v>2231.7800000000002</v>
      </c>
      <c r="G67" s="58">
        <f t="shared" si="3"/>
        <v>2231.7800000000002</v>
      </c>
      <c r="H67" s="57"/>
      <c r="I67" s="57"/>
    </row>
    <row r="68" spans="1:9" ht="18" customHeight="1" x14ac:dyDescent="0.2">
      <c r="A68" s="202"/>
      <c r="B68" s="75">
        <v>1931</v>
      </c>
      <c r="C68" s="74" t="s">
        <v>49</v>
      </c>
      <c r="D68" s="73">
        <v>100</v>
      </c>
      <c r="E68" s="72" t="s">
        <v>35</v>
      </c>
      <c r="F68" s="71">
        <v>23.38</v>
      </c>
      <c r="G68" s="70">
        <f t="shared" si="3"/>
        <v>23.38</v>
      </c>
      <c r="H68" s="57"/>
      <c r="I68" s="57"/>
    </row>
    <row r="69" spans="1:9" ht="18" customHeight="1" x14ac:dyDescent="0.2">
      <c r="A69" s="200"/>
      <c r="B69" s="69">
        <v>1932</v>
      </c>
      <c r="C69" s="68" t="s">
        <v>48</v>
      </c>
      <c r="D69" s="67">
        <v>100</v>
      </c>
      <c r="E69" s="66" t="s">
        <v>35</v>
      </c>
      <c r="F69" s="65">
        <v>25.88</v>
      </c>
      <c r="G69" s="64">
        <f t="shared" si="3"/>
        <v>25.88</v>
      </c>
      <c r="H69" s="57"/>
      <c r="I69" s="57"/>
    </row>
    <row r="70" spans="1:9" ht="18" customHeight="1" x14ac:dyDescent="0.2">
      <c r="A70" s="200"/>
      <c r="B70" s="69">
        <v>1933</v>
      </c>
      <c r="C70" s="68" t="s">
        <v>47</v>
      </c>
      <c r="D70" s="67">
        <v>100</v>
      </c>
      <c r="E70" s="66" t="s">
        <v>35</v>
      </c>
      <c r="F70" s="65">
        <v>28.38</v>
      </c>
      <c r="G70" s="64">
        <f t="shared" si="3"/>
        <v>28.38</v>
      </c>
      <c r="H70" s="57"/>
      <c r="I70" s="57"/>
    </row>
    <row r="71" spans="1:9" ht="18" customHeight="1" x14ac:dyDescent="0.2">
      <c r="A71" s="200"/>
      <c r="B71" s="69">
        <v>1934</v>
      </c>
      <c r="C71" s="68" t="s">
        <v>46</v>
      </c>
      <c r="D71" s="67">
        <v>50</v>
      </c>
      <c r="E71" s="66" t="s">
        <v>35</v>
      </c>
      <c r="F71" s="65">
        <v>29.78</v>
      </c>
      <c r="G71" s="64">
        <f t="shared" si="3"/>
        <v>29.78</v>
      </c>
      <c r="H71" s="57"/>
      <c r="I71" s="57"/>
    </row>
    <row r="72" spans="1:9" ht="18" customHeight="1" x14ac:dyDescent="0.2">
      <c r="A72" s="200"/>
      <c r="B72" s="69">
        <v>1935</v>
      </c>
      <c r="C72" s="68" t="s">
        <v>45</v>
      </c>
      <c r="D72" s="67">
        <v>50</v>
      </c>
      <c r="E72" s="66" t="s">
        <v>35</v>
      </c>
      <c r="F72" s="65">
        <v>32.08</v>
      </c>
      <c r="G72" s="64">
        <f t="shared" si="3"/>
        <v>32.08</v>
      </c>
      <c r="H72" s="57"/>
      <c r="I72" s="57"/>
    </row>
    <row r="73" spans="1:9" ht="18" customHeight="1" x14ac:dyDescent="0.2">
      <c r="A73" s="200"/>
      <c r="B73" s="69">
        <v>1936</v>
      </c>
      <c r="C73" s="68" t="s">
        <v>44</v>
      </c>
      <c r="D73" s="67">
        <v>50</v>
      </c>
      <c r="E73" s="66" t="s">
        <v>35</v>
      </c>
      <c r="F73" s="65">
        <v>39.479999999999997</v>
      </c>
      <c r="G73" s="64">
        <f t="shared" si="3"/>
        <v>39.479999999999997</v>
      </c>
      <c r="H73" s="57"/>
      <c r="I73" s="57"/>
    </row>
    <row r="74" spans="1:9" ht="18" customHeight="1" x14ac:dyDescent="0.2">
      <c r="A74" s="200"/>
      <c r="B74" s="69">
        <v>1937</v>
      </c>
      <c r="C74" s="68" t="s">
        <v>43</v>
      </c>
      <c r="D74" s="67">
        <v>25</v>
      </c>
      <c r="E74" s="66" t="s">
        <v>35</v>
      </c>
      <c r="F74" s="65">
        <v>49.28</v>
      </c>
      <c r="G74" s="64">
        <f t="shared" si="3"/>
        <v>49.28</v>
      </c>
      <c r="H74" s="57"/>
      <c r="I74" s="57"/>
    </row>
    <row r="75" spans="1:9" ht="18" customHeight="1" x14ac:dyDescent="0.2">
      <c r="A75" s="200"/>
      <c r="B75" s="69">
        <v>1939</v>
      </c>
      <c r="C75" s="68" t="s">
        <v>42</v>
      </c>
      <c r="D75" s="67">
        <v>25</v>
      </c>
      <c r="E75" s="66" t="s">
        <v>35</v>
      </c>
      <c r="F75" s="65">
        <v>56.48</v>
      </c>
      <c r="G75" s="64">
        <f t="shared" si="3"/>
        <v>56.48</v>
      </c>
      <c r="H75" s="57"/>
      <c r="I75" s="57"/>
    </row>
    <row r="76" spans="1:9" ht="18" customHeight="1" thickBot="1" x14ac:dyDescent="0.25">
      <c r="A76" s="201"/>
      <c r="B76" s="63">
        <v>1938</v>
      </c>
      <c r="C76" s="62" t="s">
        <v>41</v>
      </c>
      <c r="D76" s="61">
        <v>25</v>
      </c>
      <c r="E76" s="60" t="s">
        <v>35</v>
      </c>
      <c r="F76" s="59">
        <v>65.58</v>
      </c>
      <c r="G76" s="58">
        <f t="shared" si="3"/>
        <v>65.58</v>
      </c>
      <c r="H76" s="57"/>
      <c r="I76" s="57"/>
    </row>
  </sheetData>
  <sheetProtection password="CF7A" sheet="1" objects="1" scenarios="1" sort="0" autoFilter="0" pivotTables="0"/>
  <mergeCells count="17">
    <mergeCell ref="A42:A47"/>
    <mergeCell ref="A55:A63"/>
    <mergeCell ref="A64:A67"/>
    <mergeCell ref="A68:A76"/>
    <mergeCell ref="A19:A20"/>
    <mergeCell ref="A22:A33"/>
    <mergeCell ref="A48:A54"/>
    <mergeCell ref="A1:F1"/>
    <mergeCell ref="A13:G13"/>
    <mergeCell ref="A34:G34"/>
    <mergeCell ref="A21:G21"/>
    <mergeCell ref="A41:G41"/>
    <mergeCell ref="B2:G2"/>
    <mergeCell ref="B7:G7"/>
    <mergeCell ref="A8:G8"/>
    <mergeCell ref="A9:C10"/>
    <mergeCell ref="D3:E3"/>
  </mergeCells>
  <hyperlinks>
    <hyperlink ref="H2" location="'Монтажное оборудование FD_гофра'!R1C1" display="следующая страница"/>
    <hyperlink ref="D6" r:id="rId1"/>
    <hyperlink ref="F5" r:id="rId2" display="Сертификат соответствия "/>
    <hyperlink ref="G5" r:id="rId3" display="https://www.fdplast.ru/sprav/catalogs/"/>
    <hyperlink ref="D5" r:id="rId4"/>
  </hyperlinks>
  <pageMargins left="0.19685039370078741" right="0" top="0.15748031496062992" bottom="0.19685039370078741" header="0.51181102362204722" footer="0.51181102362204722"/>
  <pageSetup scale="59" firstPageNumber="0" fitToHeight="0" orientation="portrait" r:id="rId5"/>
  <headerFooter alignWithMargins="0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I58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5" width="16.7109375" customWidth="1"/>
    <col min="6" max="7" width="15.7109375" customWidth="1"/>
    <col min="8" max="8" width="25.85546875" style="46" customWidth="1"/>
    <col min="9" max="9" width="4.5703125" customWidth="1"/>
  </cols>
  <sheetData>
    <row r="1" spans="1:9" s="6" customFormat="1" ht="18.95" customHeight="1" x14ac:dyDescent="0.25">
      <c r="A1" s="173" t="s">
        <v>113</v>
      </c>
      <c r="B1" s="174"/>
      <c r="C1" s="174"/>
      <c r="D1" s="174"/>
      <c r="E1" s="174"/>
      <c r="F1" s="174"/>
      <c r="G1" s="31">
        <v>45006</v>
      </c>
      <c r="H1" s="48"/>
    </row>
    <row r="2" spans="1:9" s="6" customFormat="1" ht="26.1" customHeight="1" x14ac:dyDescent="0.25">
      <c r="A2" s="39"/>
      <c r="B2" s="32"/>
      <c r="C2" s="32"/>
      <c r="D2" s="42"/>
      <c r="E2" s="42"/>
      <c r="F2" s="33"/>
      <c r="G2" s="34"/>
      <c r="H2" s="45"/>
    </row>
    <row r="3" spans="1:9" s="6" customFormat="1" ht="45" customHeight="1" x14ac:dyDescent="0.3">
      <c r="A3" s="39"/>
      <c r="B3" s="32"/>
      <c r="C3" s="35"/>
      <c r="D3" s="225" t="str">
        <f>'Монтажное оборудование FD_ППР'!D3:E3</f>
        <v>(936) 292-32-89
(936) 292-34-88</v>
      </c>
      <c r="E3" s="225"/>
      <c r="F3" s="33"/>
      <c r="G3" s="34"/>
      <c r="H3" s="48"/>
    </row>
    <row r="4" spans="1:9" s="6" customFormat="1" ht="24.95" customHeight="1" x14ac:dyDescent="0.25">
      <c r="A4" s="39"/>
      <c r="B4" s="32"/>
      <c r="C4" s="36"/>
      <c r="D4" s="42"/>
      <c r="E4" s="33"/>
      <c r="F4" s="42"/>
      <c r="G4" s="42"/>
      <c r="H4" s="50" t="s">
        <v>3</v>
      </c>
    </row>
    <row r="5" spans="1:9" s="6" customFormat="1" ht="26.1" customHeight="1" x14ac:dyDescent="0.25">
      <c r="A5" s="39"/>
      <c r="B5" s="227"/>
      <c r="C5" s="227"/>
      <c r="D5" s="47" t="s">
        <v>14</v>
      </c>
      <c r="E5" s="33"/>
      <c r="F5" s="37" t="s">
        <v>17</v>
      </c>
      <c r="G5" s="168" t="str">
        <f>[1]Содержание!G5</f>
        <v>Каталоги по продукции</v>
      </c>
      <c r="H5" s="48"/>
    </row>
    <row r="6" spans="1:9" s="6" customFormat="1" ht="21" customHeight="1" x14ac:dyDescent="0.25">
      <c r="A6" s="39"/>
      <c r="B6" s="41"/>
      <c r="C6" s="41"/>
      <c r="D6" s="38" t="s">
        <v>15</v>
      </c>
      <c r="E6" s="33"/>
      <c r="F6" s="33"/>
      <c r="G6" s="34"/>
      <c r="H6" s="48"/>
    </row>
    <row r="7" spans="1:9" s="6" customFormat="1" ht="20.100000000000001" customHeight="1" x14ac:dyDescent="0.25">
      <c r="A7" s="40"/>
      <c r="B7" s="228"/>
      <c r="C7" s="228"/>
      <c r="D7" s="228"/>
      <c r="E7" s="229"/>
      <c r="F7" s="229"/>
      <c r="G7" s="230"/>
      <c r="H7" s="48"/>
    </row>
    <row r="8" spans="1:9" s="10" customFormat="1" ht="9" customHeight="1" thickBot="1" x14ac:dyDescent="0.3">
      <c r="A8" s="7"/>
      <c r="B8" s="8"/>
      <c r="C8" s="8"/>
      <c r="D8" s="8"/>
      <c r="E8" s="9"/>
      <c r="F8" s="9"/>
      <c r="G8" s="9"/>
      <c r="H8" s="51"/>
    </row>
    <row r="9" spans="1:9" s="10" customFormat="1" ht="26.1" customHeight="1" x14ac:dyDescent="0.25">
      <c r="A9" s="240" t="s">
        <v>16</v>
      </c>
      <c r="B9" s="241"/>
      <c r="C9" s="241"/>
      <c r="D9" s="43" t="s">
        <v>18</v>
      </c>
      <c r="F9" s="9"/>
      <c r="G9" s="9"/>
      <c r="H9" s="51"/>
    </row>
    <row r="10" spans="1:9" s="10" customFormat="1" ht="26.1" customHeight="1" thickBot="1" x14ac:dyDescent="0.3">
      <c r="A10" s="242"/>
      <c r="B10" s="243"/>
      <c r="C10" s="243"/>
      <c r="D10" s="44">
        <v>0</v>
      </c>
      <c r="F10" s="9"/>
      <c r="G10" s="9"/>
      <c r="H10" s="51"/>
    </row>
    <row r="11" spans="1:9" s="10" customFormat="1" ht="9" customHeight="1" thickBot="1" x14ac:dyDescent="0.3">
      <c r="A11" s="7"/>
      <c r="B11" s="8"/>
      <c r="C11" s="8"/>
      <c r="D11" s="8"/>
      <c r="E11" s="9"/>
      <c r="F11" s="9"/>
      <c r="G11" s="9"/>
      <c r="H11" s="51"/>
    </row>
    <row r="12" spans="1:9" ht="15" customHeight="1" x14ac:dyDescent="0.25">
      <c r="A12" s="244" t="s">
        <v>19</v>
      </c>
      <c r="B12" s="247" t="s">
        <v>20</v>
      </c>
      <c r="C12" s="247" t="s">
        <v>21</v>
      </c>
      <c r="D12" s="234" t="s">
        <v>25</v>
      </c>
      <c r="E12" s="234"/>
      <c r="F12" s="234" t="s">
        <v>39</v>
      </c>
      <c r="G12" s="237" t="s">
        <v>40</v>
      </c>
      <c r="I12" s="3"/>
    </row>
    <row r="13" spans="1:9" x14ac:dyDescent="0.25">
      <c r="A13" s="245"/>
      <c r="B13" s="248"/>
      <c r="C13" s="250"/>
      <c r="D13" s="235"/>
      <c r="E13" s="235"/>
      <c r="F13" s="235"/>
      <c r="G13" s="238"/>
      <c r="I13" s="4"/>
    </row>
    <row r="14" spans="1:9" ht="15" customHeight="1" thickBot="1" x14ac:dyDescent="0.3">
      <c r="A14" s="246"/>
      <c r="B14" s="249"/>
      <c r="C14" s="251"/>
      <c r="D14" s="236"/>
      <c r="E14" s="236"/>
      <c r="F14" s="236"/>
      <c r="G14" s="239"/>
      <c r="I14" s="5"/>
    </row>
    <row r="15" spans="1:9" ht="20.100000000000001" customHeight="1" thickBot="1" x14ac:dyDescent="0.3">
      <c r="A15" s="231" t="s">
        <v>38</v>
      </c>
      <c r="B15" s="232"/>
      <c r="C15" s="232"/>
      <c r="D15" s="232"/>
      <c r="E15" s="232"/>
      <c r="F15" s="232"/>
      <c r="G15" s="233"/>
      <c r="H15" s="49"/>
      <c r="I15" s="2"/>
    </row>
    <row r="16" spans="1:9" x14ac:dyDescent="0.25">
      <c r="A16" s="221"/>
      <c r="B16" s="219" t="s">
        <v>22</v>
      </c>
      <c r="C16" s="14">
        <v>5171</v>
      </c>
      <c r="D16" s="226" t="s">
        <v>4</v>
      </c>
      <c r="E16" s="226"/>
      <c r="F16" s="15">
        <v>3154.68</v>
      </c>
      <c r="G16" s="16">
        <f t="shared" ref="G16:G55" si="0">ROUND((F16-F16/100*$D$10),2)</f>
        <v>3154.68</v>
      </c>
      <c r="I16" s="2"/>
    </row>
    <row r="17" spans="1:9" x14ac:dyDescent="0.25">
      <c r="A17" s="222"/>
      <c r="B17" s="220"/>
      <c r="C17" s="26">
        <v>5172</v>
      </c>
      <c r="D17" s="224" t="s">
        <v>5</v>
      </c>
      <c r="E17" s="224"/>
      <c r="F17" s="11">
        <v>4227.28</v>
      </c>
      <c r="G17" s="17">
        <f t="shared" si="0"/>
        <v>4227.28</v>
      </c>
      <c r="H17" s="52"/>
      <c r="I17" s="2"/>
    </row>
    <row r="18" spans="1:9" x14ac:dyDescent="0.25">
      <c r="A18" s="222"/>
      <c r="B18" s="220"/>
      <c r="C18" s="26">
        <v>5173</v>
      </c>
      <c r="D18" s="224" t="s">
        <v>6</v>
      </c>
      <c r="E18" s="224"/>
      <c r="F18" s="11">
        <v>4984.4799999999996</v>
      </c>
      <c r="G18" s="17">
        <f t="shared" si="0"/>
        <v>4984.4799999999996</v>
      </c>
      <c r="I18" s="2"/>
    </row>
    <row r="19" spans="1:9" x14ac:dyDescent="0.25">
      <c r="A19" s="222"/>
      <c r="B19" s="220"/>
      <c r="C19" s="26">
        <v>5174</v>
      </c>
      <c r="D19" s="224" t="s">
        <v>7</v>
      </c>
      <c r="E19" s="224"/>
      <c r="F19" s="11">
        <v>5252.58</v>
      </c>
      <c r="G19" s="17">
        <f t="shared" si="0"/>
        <v>5252.58</v>
      </c>
      <c r="H19" s="49"/>
      <c r="I19" s="2"/>
    </row>
    <row r="20" spans="1:9" x14ac:dyDescent="0.25">
      <c r="A20" s="222"/>
      <c r="B20" s="220"/>
      <c r="C20" s="26">
        <v>5175</v>
      </c>
      <c r="D20" s="224" t="s">
        <v>8</v>
      </c>
      <c r="E20" s="224"/>
      <c r="F20" s="11">
        <v>5583.78</v>
      </c>
      <c r="G20" s="17">
        <f t="shared" si="0"/>
        <v>5583.78</v>
      </c>
      <c r="H20" s="49"/>
      <c r="I20" s="2"/>
    </row>
    <row r="21" spans="1:9" x14ac:dyDescent="0.25">
      <c r="A21" s="222"/>
      <c r="B21" s="220"/>
      <c r="C21" s="26">
        <v>5176</v>
      </c>
      <c r="D21" s="224" t="s">
        <v>9</v>
      </c>
      <c r="E21" s="224"/>
      <c r="F21" s="11">
        <v>6262.08</v>
      </c>
      <c r="G21" s="17">
        <f t="shared" si="0"/>
        <v>6262.08</v>
      </c>
      <c r="H21" s="49"/>
      <c r="I21" s="2"/>
    </row>
    <row r="22" spans="1:9" x14ac:dyDescent="0.25">
      <c r="A22" s="222"/>
      <c r="B22" s="220"/>
      <c r="C22" s="26">
        <v>5177</v>
      </c>
      <c r="D22" s="224" t="s">
        <v>10</v>
      </c>
      <c r="E22" s="224"/>
      <c r="F22" s="11">
        <v>6940.28</v>
      </c>
      <c r="G22" s="17">
        <f t="shared" si="0"/>
        <v>6940.28</v>
      </c>
      <c r="H22" s="49"/>
      <c r="I22" s="2"/>
    </row>
    <row r="23" spans="1:9" x14ac:dyDescent="0.25">
      <c r="A23" s="222"/>
      <c r="B23" s="220"/>
      <c r="C23" s="26">
        <v>5178</v>
      </c>
      <c r="D23" s="224" t="s">
        <v>11</v>
      </c>
      <c r="E23" s="224"/>
      <c r="F23" s="11">
        <v>7571.28</v>
      </c>
      <c r="G23" s="17">
        <f t="shared" si="0"/>
        <v>7571.28</v>
      </c>
    </row>
    <row r="24" spans="1:9" x14ac:dyDescent="0.25">
      <c r="A24" s="222"/>
      <c r="B24" s="220"/>
      <c r="C24" s="26">
        <v>5179</v>
      </c>
      <c r="D24" s="224" t="s">
        <v>12</v>
      </c>
      <c r="E24" s="224"/>
      <c r="F24" s="11">
        <v>8044.48</v>
      </c>
      <c r="G24" s="17">
        <f t="shared" si="0"/>
        <v>8044.48</v>
      </c>
    </row>
    <row r="25" spans="1:9" x14ac:dyDescent="0.25">
      <c r="A25" s="222"/>
      <c r="B25" s="223" t="s">
        <v>24</v>
      </c>
      <c r="C25" s="26">
        <v>5181</v>
      </c>
      <c r="D25" s="224" t="s">
        <v>4</v>
      </c>
      <c r="E25" s="224"/>
      <c r="F25" s="11">
        <v>8846.8799999999992</v>
      </c>
      <c r="G25" s="17">
        <f t="shared" si="0"/>
        <v>8846.8799999999992</v>
      </c>
      <c r="I25" s="1"/>
    </row>
    <row r="26" spans="1:9" x14ac:dyDescent="0.25">
      <c r="A26" s="222"/>
      <c r="B26" s="220"/>
      <c r="C26" s="26">
        <v>5182</v>
      </c>
      <c r="D26" s="224" t="s">
        <v>5</v>
      </c>
      <c r="E26" s="224"/>
      <c r="F26" s="11">
        <v>12385.58</v>
      </c>
      <c r="G26" s="17">
        <f t="shared" si="0"/>
        <v>12385.58</v>
      </c>
      <c r="I26" s="1"/>
    </row>
    <row r="27" spans="1:9" x14ac:dyDescent="0.25">
      <c r="A27" s="222"/>
      <c r="B27" s="220"/>
      <c r="C27" s="26">
        <v>5183</v>
      </c>
      <c r="D27" s="224" t="s">
        <v>6</v>
      </c>
      <c r="E27" s="224"/>
      <c r="F27" s="11">
        <v>13565.18</v>
      </c>
      <c r="G27" s="17">
        <f t="shared" si="0"/>
        <v>13565.18</v>
      </c>
      <c r="I27" s="1"/>
    </row>
    <row r="28" spans="1:9" x14ac:dyDescent="0.25">
      <c r="A28" s="222"/>
      <c r="B28" s="220"/>
      <c r="C28" s="26">
        <v>5184</v>
      </c>
      <c r="D28" s="224" t="s">
        <v>7</v>
      </c>
      <c r="E28" s="224"/>
      <c r="F28" s="11">
        <v>14154.98</v>
      </c>
      <c r="G28" s="17">
        <f t="shared" si="0"/>
        <v>14154.98</v>
      </c>
      <c r="I28" s="1"/>
    </row>
    <row r="29" spans="1:9" x14ac:dyDescent="0.25">
      <c r="A29" s="222"/>
      <c r="B29" s="220"/>
      <c r="C29" s="26">
        <v>5185</v>
      </c>
      <c r="D29" s="224" t="s">
        <v>8</v>
      </c>
      <c r="E29" s="224"/>
      <c r="F29" s="11">
        <v>15334.48</v>
      </c>
      <c r="G29" s="17">
        <f t="shared" si="0"/>
        <v>15334.48</v>
      </c>
      <c r="I29" s="1"/>
    </row>
    <row r="30" spans="1:9" x14ac:dyDescent="0.25">
      <c r="A30" s="222"/>
      <c r="B30" s="220"/>
      <c r="C30" s="26">
        <v>5186</v>
      </c>
      <c r="D30" s="224" t="s">
        <v>9</v>
      </c>
      <c r="E30" s="224"/>
      <c r="F30" s="11">
        <v>15924.28</v>
      </c>
      <c r="G30" s="17">
        <f t="shared" si="0"/>
        <v>15924.28</v>
      </c>
      <c r="I30" s="1"/>
    </row>
    <row r="31" spans="1:9" x14ac:dyDescent="0.25">
      <c r="A31" s="222"/>
      <c r="B31" s="220"/>
      <c r="C31" s="26">
        <v>5187</v>
      </c>
      <c r="D31" s="224" t="s">
        <v>10</v>
      </c>
      <c r="E31" s="224"/>
      <c r="F31" s="11">
        <v>18283.48</v>
      </c>
      <c r="G31" s="17">
        <f t="shared" si="0"/>
        <v>18283.48</v>
      </c>
      <c r="I31" s="1"/>
    </row>
    <row r="32" spans="1:9" x14ac:dyDescent="0.25">
      <c r="A32" s="222"/>
      <c r="B32" s="220"/>
      <c r="C32" s="26">
        <v>5188</v>
      </c>
      <c r="D32" s="224" t="s">
        <v>11</v>
      </c>
      <c r="E32" s="224"/>
      <c r="F32" s="11">
        <v>19463.080000000002</v>
      </c>
      <c r="G32" s="17">
        <f t="shared" si="0"/>
        <v>19463.080000000002</v>
      </c>
      <c r="I32" s="1"/>
    </row>
    <row r="33" spans="1:9" x14ac:dyDescent="0.25">
      <c r="A33" s="222"/>
      <c r="B33" s="220"/>
      <c r="C33" s="26">
        <v>5189</v>
      </c>
      <c r="D33" s="224" t="s">
        <v>12</v>
      </c>
      <c r="E33" s="224"/>
      <c r="F33" s="11">
        <v>20587.38</v>
      </c>
      <c r="G33" s="17">
        <f t="shared" si="0"/>
        <v>20587.38</v>
      </c>
    </row>
    <row r="34" spans="1:9" x14ac:dyDescent="0.25">
      <c r="A34" s="222"/>
      <c r="B34" s="223" t="s">
        <v>23</v>
      </c>
      <c r="C34" s="26">
        <v>5191</v>
      </c>
      <c r="D34" s="224" t="s">
        <v>4</v>
      </c>
      <c r="E34" s="224"/>
      <c r="F34" s="11">
        <v>9000.98</v>
      </c>
      <c r="G34" s="17">
        <f t="shared" si="0"/>
        <v>9000.98</v>
      </c>
    </row>
    <row r="35" spans="1:9" x14ac:dyDescent="0.25">
      <c r="A35" s="222"/>
      <c r="B35" s="220"/>
      <c r="C35" s="26">
        <v>5192</v>
      </c>
      <c r="D35" s="224" t="s">
        <v>5</v>
      </c>
      <c r="E35" s="224"/>
      <c r="F35" s="11">
        <v>10719.18</v>
      </c>
      <c r="G35" s="17">
        <f t="shared" si="0"/>
        <v>10719.18</v>
      </c>
    </row>
    <row r="36" spans="1:9" x14ac:dyDescent="0.25">
      <c r="A36" s="222"/>
      <c r="B36" s="220"/>
      <c r="C36" s="26">
        <v>5193</v>
      </c>
      <c r="D36" s="224" t="s">
        <v>6</v>
      </c>
      <c r="E36" s="224"/>
      <c r="F36" s="11">
        <v>12440.48</v>
      </c>
      <c r="G36" s="17">
        <f t="shared" si="0"/>
        <v>12440.48</v>
      </c>
    </row>
    <row r="37" spans="1:9" x14ac:dyDescent="0.25">
      <c r="A37" s="222"/>
      <c r="B37" s="220"/>
      <c r="C37" s="26">
        <v>5194</v>
      </c>
      <c r="D37" s="224" t="s">
        <v>7</v>
      </c>
      <c r="E37" s="224"/>
      <c r="F37" s="11">
        <v>13319.48</v>
      </c>
      <c r="G37" s="17">
        <f t="shared" si="0"/>
        <v>13319.48</v>
      </c>
    </row>
    <row r="38" spans="1:9" x14ac:dyDescent="0.25">
      <c r="A38" s="222"/>
      <c r="B38" s="220"/>
      <c r="C38" s="26">
        <v>5195</v>
      </c>
      <c r="D38" s="224" t="s">
        <v>8</v>
      </c>
      <c r="E38" s="224"/>
      <c r="F38" s="11">
        <v>13997.88</v>
      </c>
      <c r="G38" s="17">
        <f t="shared" si="0"/>
        <v>13997.88</v>
      </c>
    </row>
    <row r="39" spans="1:9" x14ac:dyDescent="0.25">
      <c r="A39" s="222"/>
      <c r="B39" s="220"/>
      <c r="C39" s="26">
        <v>5196</v>
      </c>
      <c r="D39" s="224" t="s">
        <v>9</v>
      </c>
      <c r="E39" s="224"/>
      <c r="F39" s="11">
        <v>15748.28</v>
      </c>
      <c r="G39" s="17">
        <f t="shared" si="0"/>
        <v>15748.28</v>
      </c>
    </row>
    <row r="40" spans="1:9" x14ac:dyDescent="0.25">
      <c r="A40" s="222"/>
      <c r="B40" s="220"/>
      <c r="C40" s="26">
        <v>5197</v>
      </c>
      <c r="D40" s="224" t="s">
        <v>10</v>
      </c>
      <c r="E40" s="224"/>
      <c r="F40" s="11">
        <v>17465.88</v>
      </c>
      <c r="G40" s="17">
        <f t="shared" si="0"/>
        <v>17465.88</v>
      </c>
    </row>
    <row r="41" spans="1:9" x14ac:dyDescent="0.25">
      <c r="A41" s="222"/>
      <c r="B41" s="220"/>
      <c r="C41" s="26">
        <v>5198</v>
      </c>
      <c r="D41" s="224" t="s">
        <v>11</v>
      </c>
      <c r="E41" s="224"/>
      <c r="F41" s="11">
        <v>19036.78</v>
      </c>
      <c r="G41" s="17">
        <f t="shared" si="0"/>
        <v>19036.78</v>
      </c>
    </row>
    <row r="42" spans="1:9" x14ac:dyDescent="0.25">
      <c r="A42" s="222"/>
      <c r="B42" s="220"/>
      <c r="C42" s="26">
        <v>5199</v>
      </c>
      <c r="D42" s="224" t="s">
        <v>12</v>
      </c>
      <c r="E42" s="224"/>
      <c r="F42" s="11">
        <v>20587.080000000002</v>
      </c>
      <c r="G42" s="17">
        <f t="shared" si="0"/>
        <v>20587.080000000002</v>
      </c>
    </row>
    <row r="43" spans="1:9" ht="75.75" customHeight="1" x14ac:dyDescent="0.25">
      <c r="A43" s="18"/>
      <c r="B43" s="27" t="s">
        <v>33</v>
      </c>
      <c r="C43" s="29" t="s">
        <v>30</v>
      </c>
      <c r="D43" s="252" t="s">
        <v>26</v>
      </c>
      <c r="E43" s="252"/>
      <c r="F43" s="11">
        <v>3615.58</v>
      </c>
      <c r="G43" s="17">
        <f t="shared" si="0"/>
        <v>3615.58</v>
      </c>
    </row>
    <row r="44" spans="1:9" ht="92.25" customHeight="1" x14ac:dyDescent="0.25">
      <c r="A44" s="18"/>
      <c r="B44" s="27" t="s">
        <v>32</v>
      </c>
      <c r="C44" s="29" t="s">
        <v>31</v>
      </c>
      <c r="D44" s="252" t="s">
        <v>1</v>
      </c>
      <c r="E44" s="252"/>
      <c r="F44" s="11">
        <v>2400.2800000000002</v>
      </c>
      <c r="G44" s="17">
        <f t="shared" si="0"/>
        <v>2400.2800000000002</v>
      </c>
    </row>
    <row r="45" spans="1:9" ht="117.75" customHeight="1" x14ac:dyDescent="0.25">
      <c r="A45" s="18"/>
      <c r="B45" s="27" t="s">
        <v>0</v>
      </c>
      <c r="C45" s="29" t="s">
        <v>27</v>
      </c>
      <c r="D45" s="252" t="s">
        <v>2</v>
      </c>
      <c r="E45" s="252"/>
      <c r="F45" s="11">
        <v>114300.08</v>
      </c>
      <c r="G45" s="17">
        <f t="shared" si="0"/>
        <v>114300.08</v>
      </c>
    </row>
    <row r="46" spans="1:9" ht="55.5" customHeight="1" thickBot="1" x14ac:dyDescent="0.3">
      <c r="A46" s="19"/>
      <c r="B46" s="28" t="s">
        <v>28</v>
      </c>
      <c r="C46" s="30" t="s">
        <v>34</v>
      </c>
      <c r="D46" s="218" t="s">
        <v>29</v>
      </c>
      <c r="E46" s="218"/>
      <c r="F46" s="12">
        <v>9002.18</v>
      </c>
      <c r="G46" s="20">
        <f t="shared" si="0"/>
        <v>9002.18</v>
      </c>
    </row>
    <row r="47" spans="1:9" ht="20.100000000000001" customHeight="1" thickBot="1" x14ac:dyDescent="0.3">
      <c r="A47" s="231" t="s">
        <v>37</v>
      </c>
      <c r="B47" s="232"/>
      <c r="C47" s="232"/>
      <c r="D47" s="232"/>
      <c r="E47" s="232"/>
      <c r="F47" s="232"/>
      <c r="G47" s="233"/>
      <c r="H47" s="49"/>
      <c r="I47" s="2"/>
    </row>
    <row r="48" spans="1:9" ht="17.25" customHeight="1" x14ac:dyDescent="0.25">
      <c r="A48" s="206"/>
      <c r="B48" s="209" t="s">
        <v>36</v>
      </c>
      <c r="C48" s="24">
        <v>90208</v>
      </c>
      <c r="D48" s="212">
        <v>500</v>
      </c>
      <c r="E48" s="213"/>
      <c r="F48" s="13">
        <v>2895.28</v>
      </c>
      <c r="G48" s="21">
        <f>ROUND((F48-F48/100*$D$10),2)</f>
        <v>2895.28</v>
      </c>
    </row>
    <row r="49" spans="1:7" x14ac:dyDescent="0.25">
      <c r="A49" s="207"/>
      <c r="B49" s="210"/>
      <c r="C49" s="24">
        <v>90209</v>
      </c>
      <c r="D49" s="214">
        <v>600</v>
      </c>
      <c r="E49" s="215"/>
      <c r="F49" s="13">
        <v>3290.88</v>
      </c>
      <c r="G49" s="21">
        <f t="shared" si="0"/>
        <v>3290.88</v>
      </c>
    </row>
    <row r="50" spans="1:7" x14ac:dyDescent="0.25">
      <c r="A50" s="207"/>
      <c r="B50" s="210"/>
      <c r="C50" s="24">
        <v>90210</v>
      </c>
      <c r="D50" s="212">
        <v>700</v>
      </c>
      <c r="E50" s="213"/>
      <c r="F50" s="13">
        <v>3403.88</v>
      </c>
      <c r="G50" s="21">
        <f t="shared" si="0"/>
        <v>3403.88</v>
      </c>
    </row>
    <row r="51" spans="1:7" x14ac:dyDescent="0.25">
      <c r="A51" s="207"/>
      <c r="B51" s="210"/>
      <c r="C51" s="24">
        <v>90211</v>
      </c>
      <c r="D51" s="214">
        <v>800</v>
      </c>
      <c r="E51" s="215"/>
      <c r="F51" s="13">
        <v>3799.58</v>
      </c>
      <c r="G51" s="21">
        <f t="shared" si="0"/>
        <v>3799.58</v>
      </c>
    </row>
    <row r="52" spans="1:7" x14ac:dyDescent="0.25">
      <c r="A52" s="207"/>
      <c r="B52" s="210"/>
      <c r="C52" s="24">
        <v>90212</v>
      </c>
      <c r="D52" s="212">
        <v>900</v>
      </c>
      <c r="E52" s="213"/>
      <c r="F52" s="13">
        <v>4209.38</v>
      </c>
      <c r="G52" s="21">
        <f t="shared" si="0"/>
        <v>4209.38</v>
      </c>
    </row>
    <row r="53" spans="1:7" x14ac:dyDescent="0.25">
      <c r="A53" s="207"/>
      <c r="B53" s="210"/>
      <c r="C53" s="24">
        <v>90213</v>
      </c>
      <c r="D53" s="214">
        <v>1000</v>
      </c>
      <c r="E53" s="215"/>
      <c r="F53" s="13">
        <v>4612.08</v>
      </c>
      <c r="G53" s="21">
        <f t="shared" si="0"/>
        <v>4612.08</v>
      </c>
    </row>
    <row r="54" spans="1:7" x14ac:dyDescent="0.25">
      <c r="A54" s="207"/>
      <c r="B54" s="210"/>
      <c r="C54" s="24">
        <v>90214</v>
      </c>
      <c r="D54" s="212">
        <v>1200</v>
      </c>
      <c r="E54" s="213"/>
      <c r="F54" s="13">
        <v>5251.38</v>
      </c>
      <c r="G54" s="21">
        <f t="shared" si="0"/>
        <v>5251.38</v>
      </c>
    </row>
    <row r="55" spans="1:7" x14ac:dyDescent="0.25">
      <c r="A55" s="207"/>
      <c r="B55" s="210"/>
      <c r="C55" s="24">
        <v>90215</v>
      </c>
      <c r="D55" s="214">
        <v>1300</v>
      </c>
      <c r="E55" s="215"/>
      <c r="F55" s="13">
        <v>5904.98</v>
      </c>
      <c r="G55" s="21">
        <f t="shared" si="0"/>
        <v>5904.98</v>
      </c>
    </row>
    <row r="56" spans="1:7" x14ac:dyDescent="0.25">
      <c r="A56" s="207"/>
      <c r="B56" s="210"/>
      <c r="C56" s="24">
        <v>90216</v>
      </c>
      <c r="D56" s="212">
        <v>1400</v>
      </c>
      <c r="E56" s="213"/>
      <c r="F56" s="13">
        <v>6028.58</v>
      </c>
      <c r="G56" s="21">
        <v>6222.88</v>
      </c>
    </row>
    <row r="57" spans="1:7" x14ac:dyDescent="0.25">
      <c r="A57" s="207"/>
      <c r="B57" s="210"/>
      <c r="C57" s="24">
        <v>90217</v>
      </c>
      <c r="D57" s="214">
        <v>1500</v>
      </c>
      <c r="E57" s="215"/>
      <c r="F57" s="13">
        <v>6434.78</v>
      </c>
      <c r="G57" s="21">
        <v>6646.78</v>
      </c>
    </row>
    <row r="58" spans="1:7" ht="15.75" thickBot="1" x14ac:dyDescent="0.3">
      <c r="A58" s="208"/>
      <c r="B58" s="211"/>
      <c r="C58" s="25">
        <v>90218</v>
      </c>
      <c r="D58" s="216">
        <v>1600</v>
      </c>
      <c r="E58" s="217"/>
      <c r="F58" s="22">
        <v>6752.78</v>
      </c>
      <c r="G58" s="23">
        <v>7070.68</v>
      </c>
    </row>
  </sheetData>
  <sheetProtection password="CF7A" sheet="1" objects="1" scenarios="1" sort="0" autoFilter="0" pivotTables="0"/>
  <mergeCells count="63">
    <mergeCell ref="A47:G47"/>
    <mergeCell ref="D45:E45"/>
    <mergeCell ref="D40:E40"/>
    <mergeCell ref="D41:E41"/>
    <mergeCell ref="D42:E42"/>
    <mergeCell ref="D43:E43"/>
    <mergeCell ref="D44:E44"/>
    <mergeCell ref="D35:E35"/>
    <mergeCell ref="D36:E36"/>
    <mergeCell ref="D37:E37"/>
    <mergeCell ref="D38:E38"/>
    <mergeCell ref="D39:E39"/>
    <mergeCell ref="D30:E30"/>
    <mergeCell ref="D31:E31"/>
    <mergeCell ref="D32:E32"/>
    <mergeCell ref="D33:E33"/>
    <mergeCell ref="D34:E34"/>
    <mergeCell ref="D25:E25"/>
    <mergeCell ref="D26:E26"/>
    <mergeCell ref="D27:E27"/>
    <mergeCell ref="D28:E28"/>
    <mergeCell ref="D29:E29"/>
    <mergeCell ref="B5:C5"/>
    <mergeCell ref="B7:G7"/>
    <mergeCell ref="A15:G15"/>
    <mergeCell ref="F12:F14"/>
    <mergeCell ref="G12:G14"/>
    <mergeCell ref="A9:C10"/>
    <mergeCell ref="A12:A14"/>
    <mergeCell ref="B12:B14"/>
    <mergeCell ref="C12:C14"/>
    <mergeCell ref="D12:E14"/>
    <mergeCell ref="D21:E21"/>
    <mergeCell ref="D22:E22"/>
    <mergeCell ref="D23:E23"/>
    <mergeCell ref="D24:E24"/>
    <mergeCell ref="D3:E3"/>
    <mergeCell ref="D16:E16"/>
    <mergeCell ref="D17:E17"/>
    <mergeCell ref="D18:E18"/>
    <mergeCell ref="D19:E19"/>
    <mergeCell ref="D20:E20"/>
    <mergeCell ref="A16:A24"/>
    <mergeCell ref="B25:B33"/>
    <mergeCell ref="A25:A33"/>
    <mergeCell ref="A34:A42"/>
    <mergeCell ref="B34:B42"/>
    <mergeCell ref="A1:F1"/>
    <mergeCell ref="A48:A58"/>
    <mergeCell ref="B48:B58"/>
    <mergeCell ref="D48:E48"/>
    <mergeCell ref="D49:E49"/>
    <mergeCell ref="D50:E50"/>
    <mergeCell ref="D51:E51"/>
    <mergeCell ref="D52:E52"/>
    <mergeCell ref="D53:E53"/>
    <mergeCell ref="D54:E54"/>
    <mergeCell ref="D55:E55"/>
    <mergeCell ref="D56:E56"/>
    <mergeCell ref="D57:E57"/>
    <mergeCell ref="D58:E58"/>
    <mergeCell ref="D46:E46"/>
    <mergeCell ref="B16:B24"/>
  </mergeCells>
  <hyperlinks>
    <hyperlink ref="H4" r:id="rId1"/>
    <hyperlink ref="F5" r:id="rId2"/>
    <hyperlink ref="D6" r:id="rId3"/>
    <hyperlink ref="D5" r:id="rId4"/>
    <hyperlink ref="G5" r:id="rId5" display="https://www.fdplast.ru/sprav/catalogs/"/>
  </hyperlinks>
  <pageMargins left="0.7" right="0.7" top="0.75" bottom="0.75" header="0.3" footer="0.3"/>
  <pageSetup paperSize="9" scale="48" fitToHeight="0" orientation="portrait" r:id="rId6"/>
  <drawing r:id="rId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Монтажное оборудование FD_ППР</vt:lpstr>
      <vt:lpstr>Монтажное оборудование FD_гофра</vt:lpstr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2023-03-22T11:44:31Z</dcterms:modified>
</cp:coreProperties>
</file>